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Marijana\ŠKOLSKI ODBOR\31. sj\"/>
    </mc:Choice>
  </mc:AlternateContent>
  <xr:revisionPtr revIDLastSave="0" documentId="8_{E8884CFC-E888-4A1D-B5FE-E5CF7110917C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4" l="1"/>
  <c r="N14" i="1" l="1"/>
  <c r="L14" i="1"/>
  <c r="J14" i="1"/>
  <c r="L20" i="1"/>
  <c r="J20" i="1"/>
  <c r="J31" i="5" l="1"/>
  <c r="H31" i="5"/>
  <c r="N20" i="1" l="1"/>
  <c r="P38" i="2"/>
  <c r="P37" i="2"/>
  <c r="I22" i="4"/>
  <c r="M22" i="4"/>
</calcChain>
</file>

<file path=xl/sharedStrings.xml><?xml version="1.0" encoding="utf-8"?>
<sst xmlns="http://schemas.openxmlformats.org/spreadsheetml/2006/main" count="203" uniqueCount="179">
  <si>
    <t>IZVJEŠTAJ O IZVRŠENJU FINANCIJSKOG PLANA</t>
  </si>
  <si>
    <t>Sažetak Računa prihoda i rashoda i Računa financiranja</t>
  </si>
  <si>
    <t>PRIHODI/RASHODI TEKUĆA GODINA</t>
  </si>
  <si>
    <t xml:space="preserve">Izvršenje prethodne </t>
  </si>
  <si>
    <t>godine</t>
  </si>
  <si>
    <t>Plan tekuće</t>
  </si>
  <si>
    <t xml:space="preserve">Izvršenje tekuće </t>
  </si>
  <si>
    <t>PRIHODI UKUPNO</t>
  </si>
  <si>
    <t>PRIHODI POSLOVANJA</t>
  </si>
  <si>
    <t>PRIHODI OD PRODAJE NEFIN.IMOVINE</t>
  </si>
  <si>
    <t>RASHODI ZA NEFIN.IMOVINU</t>
  </si>
  <si>
    <t xml:space="preserve">    RASHODI POSLOVANJA</t>
  </si>
  <si>
    <t>Izvršenje prethodne</t>
  </si>
  <si>
    <t>Plan tek.godine</t>
  </si>
  <si>
    <t>Izvršenje tek.godine</t>
  </si>
  <si>
    <t>Račun financiranja</t>
  </si>
  <si>
    <t>Primici od fin.imovine i zaduživanja</t>
  </si>
  <si>
    <t>Izdaci za financijsku imovinu i otplate zajmova</t>
  </si>
  <si>
    <t>NETO FINANCIRANJE</t>
  </si>
  <si>
    <t>VIŠAK/MANJAK + NETO FINANCIRANJE</t>
  </si>
  <si>
    <t>OPĆI DIO</t>
  </si>
  <si>
    <t>PRIHODI I PRIMICI</t>
  </si>
  <si>
    <t>PO EKONOMSKOJ KLASIFIKACIJI</t>
  </si>
  <si>
    <t>Naziv računa</t>
  </si>
  <si>
    <t>Indeks</t>
  </si>
  <si>
    <t>Pomoći od subjekata općeg proračuna</t>
  </si>
  <si>
    <t>Pomoći pror.korisnicima iz proračuna koji im nije nadležan</t>
  </si>
  <si>
    <t>Tek.pomoći prorač.korisnicima iz pror.koji im nije nadležan</t>
  </si>
  <si>
    <t>Kap.pomoći prorač.korisnicima iz proračuna koji nije nadležan</t>
  </si>
  <si>
    <t>Prijenosi između pror.korisnika istog proračuna</t>
  </si>
  <si>
    <t>Tek.prijenosi između pror.korisnika istog proračuna</t>
  </si>
  <si>
    <t xml:space="preserve">Tek.prij.između PR kor.istog pror.temeljem prijenosa EU sred. </t>
  </si>
  <si>
    <t>Prihodi po posebnim propisima i naknada</t>
  </si>
  <si>
    <t>Prihodi po posebnim propisima</t>
  </si>
  <si>
    <t>Ostali nespomenuti prihodi</t>
  </si>
  <si>
    <t>Prih.od prodaje proiz.i robe,pruž.usluga i prih.od donacija</t>
  </si>
  <si>
    <t>Prihodi od prodaje proiz.i robe i pruženih usluga</t>
  </si>
  <si>
    <t>Prihodi od pruženih usluga</t>
  </si>
  <si>
    <t>Donacije od pravnih i fizičkih osoba izvan općeg proračuna</t>
  </si>
  <si>
    <t>Tekuće donacije</t>
  </si>
  <si>
    <t>Prihodi iz nadl.proračuna i HZZO-a temeljem ugov.obveza</t>
  </si>
  <si>
    <t>Prihodi iz nadl.proračuna za fin.redovne djelat.pr.korisnika</t>
  </si>
  <si>
    <t>Prihodi iz nadl.proračuna za finan.rashoda poslovanja</t>
  </si>
  <si>
    <t>Prihodi iz nadl.pror.za finan.rash.za nab.nefin.imovine</t>
  </si>
  <si>
    <t>Kazne,upravne mjere i ostali prihodi</t>
  </si>
  <si>
    <t>Ostali prihodi</t>
  </si>
  <si>
    <t>Višak prihoda</t>
  </si>
  <si>
    <t>UKUPNO PRIHODI+VIŠAK KORIŠTEN ZA POKRIĆE RASHODA</t>
  </si>
  <si>
    <t>Računi prihoda/primitaka</t>
  </si>
  <si>
    <t>RASHODI I IZDACI</t>
  </si>
  <si>
    <t>Računi rashoda/ izdataka</t>
  </si>
  <si>
    <t>Rashodi za zaposlene</t>
  </si>
  <si>
    <t>Plaće</t>
  </si>
  <si>
    <t>Plaće za redovan rad</t>
  </si>
  <si>
    <t>Ostali rashodi za zaposlene</t>
  </si>
  <si>
    <t>Doprinosi na plaće</t>
  </si>
  <si>
    <t>Doprinosi za obvezno zdravstveno osiguranje</t>
  </si>
  <si>
    <t>Doprinosi za obv. osiguranje  u slučaju nezaposlenosti</t>
  </si>
  <si>
    <t>Materijalni rashodi</t>
  </si>
  <si>
    <t>Naknade troškova zaposlenima</t>
  </si>
  <si>
    <t>Službena putovanja</t>
  </si>
  <si>
    <t>01.01.-30.06.2022.</t>
  </si>
  <si>
    <t>Preneseni višak preth.god.</t>
  </si>
  <si>
    <t>RASHODI UKUPNO</t>
  </si>
  <si>
    <t>Razlika -višak/manjak</t>
  </si>
  <si>
    <t>RASPOLOŽIVA SREDSTVA IZ PRETH.GODINA</t>
  </si>
  <si>
    <t>Višak/manjak iz prethodnih godina</t>
  </si>
  <si>
    <t>koji će se raspodijeliti</t>
  </si>
  <si>
    <t xml:space="preserve">               6      UKUPNO PRIHODI</t>
  </si>
  <si>
    <t>Naknade za prijevoz,za rad na terenu i odv.život</t>
  </si>
  <si>
    <t>Stručno usavršavanje zaoslenika</t>
  </si>
  <si>
    <t>Ostale naknade troškova zaposlenima</t>
  </si>
  <si>
    <t>Rashodi za materijal i energiju</t>
  </si>
  <si>
    <t>Uredski materijal i ost.mat.rashodi</t>
  </si>
  <si>
    <t>Materijal i sirovine</t>
  </si>
  <si>
    <t>Energija</t>
  </si>
  <si>
    <t>Materijal i dijelovi za tek.i inv.održavanje</t>
  </si>
  <si>
    <t>Sitni inventar i autogume</t>
  </si>
  <si>
    <t>Službena radna i zaštitna odjeća i obuća</t>
  </si>
  <si>
    <t>Rashodi za usluge</t>
  </si>
  <si>
    <t>Usluge telefona,pošte i prijevoza</t>
  </si>
  <si>
    <t>Usluge tek.i inves.održavanja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</si>
  <si>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</si>
  <si>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</si>
  <si>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</si>
  <si>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</si>
  <si>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</si>
  <si>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</si>
  <si>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</si>
  <si>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</si>
  <si>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</si>
  <si>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Rashodi za nabavu nefin.imovine</t>
  </si>
  <si>
    <t>Uredska oprema i namještaj</t>
  </si>
  <si>
    <t>Knjige,umjetnička djela iost.izl.vrijednosti</t>
  </si>
  <si>
    <t>Knjige</t>
  </si>
  <si>
    <t>Nematerijalna proizv.imovina</t>
  </si>
  <si>
    <t>Ostala nemat.proizvedena imovina</t>
  </si>
  <si>
    <t>Financijski rashodi</t>
  </si>
  <si>
    <t>Ostali financijski rashodi</t>
  </si>
  <si>
    <t>Rashodi za nabavu proiz,dugotrajne imovine</t>
  </si>
  <si>
    <t>Zdravstvene i veterinarske usluge</t>
  </si>
  <si>
    <t>Usluge promidžbe i informiranja</t>
  </si>
  <si>
    <t>PRIHODI PO IZVORIMA FINANCIRANJA</t>
  </si>
  <si>
    <t>Oznaka</t>
  </si>
  <si>
    <t>Ostvarenje-30.06.2022.</t>
  </si>
  <si>
    <t>izvor31Vlastiti prihodi</t>
  </si>
  <si>
    <t>izvor41Prihodi poseb.namjene</t>
  </si>
  <si>
    <t>izvor42Višak/manjakprihoda</t>
  </si>
  <si>
    <t>izvor45prih.nadl.proračuna</t>
  </si>
  <si>
    <t>izvor51 Državni proračun</t>
  </si>
  <si>
    <t>izvor53 Općina</t>
  </si>
  <si>
    <t>izvor54pomoći iz inozemstva</t>
  </si>
  <si>
    <t>izvor 61 tekuće donacije</t>
  </si>
  <si>
    <t>UKUPNO PRIHODI</t>
  </si>
  <si>
    <t>izvor54Pomoći iz inozemstva</t>
  </si>
  <si>
    <t>A2202-DJELATNOST OSNOVNIH ŠKOLA</t>
  </si>
  <si>
    <t>IZVOR45</t>
  </si>
  <si>
    <t>3211Službena putovanja</t>
  </si>
  <si>
    <t>3212Naknade za prijevoz na posao s posla</t>
  </si>
  <si>
    <t>3213Stručno usavršavanje zaposlenih</t>
  </si>
  <si>
    <t>3221Uredski materijal</t>
  </si>
  <si>
    <t>3222Materijal i sirovine</t>
  </si>
  <si>
    <t>3223-Energija</t>
  </si>
  <si>
    <t>3224-Materijal i dijelovi</t>
  </si>
  <si>
    <t>3225-Sitni inventar</t>
  </si>
  <si>
    <t>3231-Usluge tel.,pošte,prijevoza</t>
  </si>
  <si>
    <t>3232-Usluge tek.i inv.održavanja</t>
  </si>
  <si>
    <t>3234-Komunalne usluge</t>
  </si>
  <si>
    <t>3235-Zakupnine i najamnine</t>
  </si>
  <si>
    <t>3236-Zdravstvene usluge</t>
  </si>
  <si>
    <t>3237-Intelektualne usluge</t>
  </si>
  <si>
    <t>3238-Računalne usluge</t>
  </si>
  <si>
    <t>3239-Ostale usluge</t>
  </si>
  <si>
    <t>329-OSTALE USLUGE</t>
  </si>
  <si>
    <t>3292-Premije osiguranja</t>
  </si>
  <si>
    <t>3293-Reprezentacija</t>
  </si>
  <si>
    <t>3294-Članarine</t>
  </si>
  <si>
    <t>3299-Ostali nespom.rashodi posl.</t>
  </si>
  <si>
    <t>A2203-04Podizanje kvalit.i stand.u školstvu</t>
  </si>
  <si>
    <t>A2202-04ADMINISTRACIJA,UPRAVLJANJE</t>
  </si>
  <si>
    <t>3214-Ostale naknade troškova zaposlenima</t>
  </si>
  <si>
    <t>3111Plaće za red.rad</t>
  </si>
  <si>
    <t>3121Ostali rashodi za zaposlene</t>
  </si>
  <si>
    <t>31321Doprinosi za ob.zd.osig.</t>
  </si>
  <si>
    <t>32121Naknade za prijevoz na posao s posla</t>
  </si>
  <si>
    <t>32955Nov.naknada zbog nezap.os.s inv.</t>
  </si>
  <si>
    <t>32251Sitni inventar-izvor31</t>
  </si>
  <si>
    <t>32999Ostali nespo.rashodi izvor31</t>
  </si>
  <si>
    <t>32999Ostali nespo.rashodi izvor42</t>
  </si>
  <si>
    <t>Izvor51-Državni proračun</t>
  </si>
  <si>
    <t>Oprema</t>
  </si>
  <si>
    <t>SVEUKUPNO RASHODI</t>
  </si>
  <si>
    <t>4/2*100</t>
  </si>
  <si>
    <t>4/3*100</t>
  </si>
  <si>
    <t>Izvor53-općina</t>
  </si>
  <si>
    <t>42273Oprema izvor53-općina</t>
  </si>
  <si>
    <t>3227-Službena radna odjeća i obuća</t>
  </si>
  <si>
    <t>3233-Usluge promidžbe i informiranja</t>
  </si>
  <si>
    <t>343FINANCIJSKI RASHODI</t>
  </si>
  <si>
    <t>3431-Bankarske usluge i usluge platnog prometa</t>
  </si>
  <si>
    <t>424-Udžbenici-izvor51</t>
  </si>
  <si>
    <t>4241-Udžbenici-knjige</t>
  </si>
  <si>
    <t>POLUGODIŠNJI IZVJEŠTAJ O IZVRŠENJU FI PLANA2022.</t>
  </si>
  <si>
    <t>PREMA PROGRAMSKOJ,EKONOMSKOJ KLASIFIKACIJI</t>
  </si>
  <si>
    <t>I IZVORIMA FINANCIRANJA</t>
  </si>
  <si>
    <t>Polugodišnji izvještaj o izvršenju FI plana</t>
  </si>
  <si>
    <t>Izvorni 2023.</t>
  </si>
  <si>
    <t>01.01.-30.06.2023.</t>
  </si>
  <si>
    <t>Pristojbe i naknade</t>
  </si>
  <si>
    <t>Dodatna ulaganja na graž.objektima</t>
  </si>
  <si>
    <t>Izvorni plan 2023.</t>
  </si>
  <si>
    <t>Ostvarenje/ izvršenje -30,06,2022.</t>
  </si>
  <si>
    <t>Tekući plan-izvorni 2023.</t>
  </si>
  <si>
    <t>Ostvarenje-30.06.2023.</t>
  </si>
  <si>
    <t>Ostvarenje -30.06.2022.</t>
  </si>
  <si>
    <t>Ostvarenje/izvršenje-30.06.2022.</t>
  </si>
  <si>
    <t>TekućI plan2023</t>
  </si>
  <si>
    <t>Ostvarenje/izvršenje-30.06.2023.</t>
  </si>
  <si>
    <t>Ostvarenje/izvršenje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</si>
</sst>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3" fontId="1" fillId="0" borderId="1" xfId="0" applyNumberFormat="1" applyFont="1" applyBorder="1"/>
    <xf numFmtId="3" fontId="0" fillId="0" borderId="1" xfId="0" applyNumberForma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/>
    <xf numFmtId="3" fontId="0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4" fontId="0" fillId="0" borderId="1" xfId="0" applyNumberFormat="1" applyFont="1" applyBorder="1"/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1" fillId="0" borderId="1" xfId="0" applyNumberFormat="1" applyFont="1" applyBorder="1" applyAlignment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6:O32"/>
  <sheetViews>
    <sheetView topLeftCell="A4" workbookViewId="0">
      <selection activeCell="L16" sqref="L16:M16"/>
    </sheetView>
  </sheetViews>
  <sheetFormatPr defaultRowHeight="15" x14ac:dyDescent="0.25"/>
  <sheetData>
    <row r="6" spans="4:15" ht="21" x14ac:dyDescent="0.35">
      <c r="D6" s="31"/>
      <c r="E6" s="31"/>
      <c r="F6" s="31"/>
      <c r="G6" s="30" t="s">
        <v>0</v>
      </c>
      <c r="H6" s="30"/>
      <c r="I6" s="30"/>
      <c r="J6" s="30"/>
      <c r="K6" s="30"/>
      <c r="L6" s="30"/>
      <c r="M6" s="30"/>
    </row>
    <row r="8" spans="4:15" x14ac:dyDescent="0.25">
      <c r="G8" s="31" t="s">
        <v>1</v>
      </c>
      <c r="H8" s="31"/>
      <c r="I8" s="31"/>
      <c r="J8" s="31"/>
      <c r="K8" s="31"/>
      <c r="L8" s="31"/>
      <c r="M8" s="31"/>
    </row>
    <row r="10" spans="4:15" x14ac:dyDescent="0.25">
      <c r="H10" s="31" t="s">
        <v>165</v>
      </c>
      <c r="I10" s="31"/>
      <c r="J10" s="31"/>
      <c r="K10" s="31"/>
      <c r="L10" s="31"/>
    </row>
    <row r="11" spans="4:15" x14ac:dyDescent="0.25">
      <c r="F11" s="31" t="s">
        <v>2</v>
      </c>
      <c r="G11" s="31"/>
      <c r="H11" s="31"/>
      <c r="I11" s="31"/>
      <c r="J11" s="31" t="s">
        <v>3</v>
      </c>
      <c r="K11" s="31"/>
      <c r="L11" s="31" t="s">
        <v>5</v>
      </c>
      <c r="M11" s="31"/>
      <c r="N11" s="31" t="s">
        <v>6</v>
      </c>
      <c r="O11" s="31"/>
    </row>
    <row r="12" spans="4:15" x14ac:dyDescent="0.25">
      <c r="J12" s="31" t="s">
        <v>4</v>
      </c>
      <c r="K12" s="31"/>
      <c r="L12" s="31" t="s">
        <v>4</v>
      </c>
      <c r="M12" s="31"/>
      <c r="N12" s="31" t="s">
        <v>4</v>
      </c>
      <c r="O12" s="31"/>
    </row>
    <row r="13" spans="4:15" x14ac:dyDescent="0.25">
      <c r="J13" s="33" t="s">
        <v>61</v>
      </c>
      <c r="K13" s="33"/>
      <c r="L13" s="33" t="s">
        <v>166</v>
      </c>
      <c r="M13" s="33"/>
      <c r="N13" s="33" t="s">
        <v>167</v>
      </c>
      <c r="O13" s="33"/>
    </row>
    <row r="14" spans="4:15" x14ac:dyDescent="0.25">
      <c r="E14" s="20" t="s">
        <v>7</v>
      </c>
      <c r="F14" s="21"/>
      <c r="G14" s="21"/>
      <c r="H14" s="21"/>
      <c r="I14" s="22"/>
      <c r="J14" s="32">
        <f>SUM(J15:J17)</f>
        <v>543859.04</v>
      </c>
      <c r="K14" s="32"/>
      <c r="L14" s="32">
        <f>SUM(L15:L17)</f>
        <v>1199094.9300000002</v>
      </c>
      <c r="M14" s="28"/>
      <c r="N14" s="32">
        <f>SUM(N15:N17)</f>
        <v>608953.62</v>
      </c>
      <c r="O14" s="28"/>
    </row>
    <row r="15" spans="4:15" x14ac:dyDescent="0.25">
      <c r="E15" s="23" t="s">
        <v>8</v>
      </c>
      <c r="F15" s="24"/>
      <c r="G15" s="24"/>
      <c r="H15" s="24"/>
      <c r="I15" s="25"/>
      <c r="J15" s="27">
        <v>541850.73</v>
      </c>
      <c r="K15" s="27"/>
      <c r="L15" s="27">
        <v>1197850.57</v>
      </c>
      <c r="M15" s="26"/>
      <c r="N15" s="27">
        <v>607709.26</v>
      </c>
      <c r="O15" s="26"/>
    </row>
    <row r="16" spans="4:15" x14ac:dyDescent="0.25">
      <c r="E16" s="23" t="s">
        <v>9</v>
      </c>
      <c r="F16" s="24"/>
      <c r="G16" s="24"/>
      <c r="H16" s="24"/>
      <c r="I16" s="25"/>
      <c r="J16" s="29"/>
      <c r="K16" s="26"/>
      <c r="L16" s="26"/>
      <c r="M16" s="26"/>
      <c r="N16" s="26"/>
      <c r="O16" s="26"/>
    </row>
    <row r="17" spans="5:15" x14ac:dyDescent="0.25">
      <c r="E17" s="20" t="s">
        <v>62</v>
      </c>
      <c r="F17" s="21"/>
      <c r="G17" s="21"/>
      <c r="H17" s="21"/>
      <c r="I17" s="22"/>
      <c r="J17" s="34">
        <v>2008.31</v>
      </c>
      <c r="K17" s="34"/>
      <c r="L17" s="34">
        <v>1244.3599999999999</v>
      </c>
      <c r="M17" s="35"/>
      <c r="N17" s="34">
        <v>1244.3599999999999</v>
      </c>
      <c r="O17" s="35"/>
    </row>
    <row r="18" spans="5:15" x14ac:dyDescent="0.25">
      <c r="E18" s="23" t="s">
        <v>11</v>
      </c>
      <c r="F18" s="24"/>
      <c r="G18" s="24"/>
      <c r="H18" s="24"/>
      <c r="I18" s="25"/>
      <c r="J18" s="27">
        <v>540830.61</v>
      </c>
      <c r="K18" s="27"/>
      <c r="L18" s="27">
        <v>1197850.57</v>
      </c>
      <c r="M18" s="26"/>
      <c r="N18" s="27">
        <v>610449.02</v>
      </c>
      <c r="O18" s="26"/>
    </row>
    <row r="19" spans="5:15" x14ac:dyDescent="0.25">
      <c r="E19" s="36" t="s">
        <v>10</v>
      </c>
      <c r="F19" s="37"/>
      <c r="G19" s="37"/>
      <c r="H19" s="37"/>
      <c r="I19" s="38"/>
      <c r="J19" s="29">
        <v>1651.14</v>
      </c>
      <c r="K19" s="26"/>
      <c r="L19" s="27">
        <v>14599.51</v>
      </c>
      <c r="M19" s="26"/>
      <c r="N19" s="27">
        <v>875</v>
      </c>
      <c r="O19" s="26"/>
    </row>
    <row r="20" spans="5:15" x14ac:dyDescent="0.25">
      <c r="E20" s="20" t="s">
        <v>63</v>
      </c>
      <c r="F20" s="21"/>
      <c r="G20" s="21"/>
      <c r="H20" s="21"/>
      <c r="I20" s="22"/>
      <c r="J20" s="32">
        <f>SUM(J18:J19)</f>
        <v>542481.75</v>
      </c>
      <c r="K20" s="32"/>
      <c r="L20" s="32">
        <f>SUM(L18:L19)</f>
        <v>1212450.08</v>
      </c>
      <c r="M20" s="28"/>
      <c r="N20" s="32">
        <f>SUM(N18:N19)</f>
        <v>611324.02</v>
      </c>
      <c r="O20" s="28"/>
    </row>
    <row r="21" spans="5:15" x14ac:dyDescent="0.25"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22" spans="5:15" x14ac:dyDescent="0.25">
      <c r="E22" s="26" t="s">
        <v>64</v>
      </c>
      <c r="F22" s="26"/>
      <c r="G22" s="26"/>
      <c r="H22" s="26"/>
      <c r="I22" s="26"/>
      <c r="J22" s="29">
        <v>3786</v>
      </c>
      <c r="K22" s="26"/>
      <c r="L22" s="27">
        <v>15131.59</v>
      </c>
      <c r="M22" s="27"/>
      <c r="N22" s="27">
        <v>10377.26</v>
      </c>
      <c r="O22" s="26"/>
    </row>
    <row r="23" spans="5:15" x14ac:dyDescent="0.25"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5:15" x14ac:dyDescent="0.25">
      <c r="E24" s="26" t="s">
        <v>15</v>
      </c>
      <c r="F24" s="26"/>
      <c r="G24" s="26"/>
      <c r="H24" s="26"/>
      <c r="I24" s="26"/>
      <c r="J24" s="26" t="s">
        <v>12</v>
      </c>
      <c r="K24" s="26"/>
      <c r="L24" s="26" t="s">
        <v>13</v>
      </c>
      <c r="M24" s="26"/>
      <c r="N24" s="26" t="s">
        <v>14</v>
      </c>
      <c r="O24" s="26"/>
    </row>
    <row r="25" spans="5:15" x14ac:dyDescent="0.25">
      <c r="E25" s="23"/>
      <c r="F25" s="24"/>
      <c r="G25" s="24"/>
      <c r="H25" s="24"/>
      <c r="I25" s="25"/>
      <c r="J25" s="26" t="s">
        <v>4</v>
      </c>
      <c r="K25" s="26"/>
      <c r="L25" s="23"/>
      <c r="M25" s="25"/>
      <c r="N25" s="23"/>
      <c r="O25" s="25"/>
    </row>
    <row r="26" spans="5:15" x14ac:dyDescent="0.25">
      <c r="E26" s="26" t="s">
        <v>16</v>
      </c>
      <c r="F26" s="26"/>
      <c r="G26" s="26"/>
      <c r="H26" s="26"/>
      <c r="I26" s="26"/>
      <c r="J26" s="26">
        <v>0</v>
      </c>
      <c r="K26" s="26"/>
      <c r="L26" s="26">
        <v>0</v>
      </c>
      <c r="M26" s="26"/>
      <c r="N26" s="26">
        <v>0</v>
      </c>
      <c r="O26" s="26"/>
    </row>
    <row r="27" spans="5:15" x14ac:dyDescent="0.25">
      <c r="E27" s="26" t="s">
        <v>17</v>
      </c>
      <c r="F27" s="26"/>
      <c r="G27" s="26"/>
      <c r="H27" s="26"/>
      <c r="I27" s="26"/>
      <c r="J27" s="26">
        <v>0</v>
      </c>
      <c r="K27" s="26"/>
      <c r="L27" s="26">
        <v>0</v>
      </c>
      <c r="M27" s="26"/>
      <c r="N27" s="26">
        <v>0</v>
      </c>
      <c r="O27" s="26"/>
    </row>
    <row r="28" spans="5:15" x14ac:dyDescent="0.25">
      <c r="E28" s="28" t="s">
        <v>18</v>
      </c>
      <c r="F28" s="28"/>
      <c r="G28" s="28"/>
      <c r="H28" s="28"/>
      <c r="I28" s="28"/>
      <c r="J28" s="26">
        <v>0</v>
      </c>
      <c r="K28" s="26"/>
      <c r="L28" s="26">
        <v>0</v>
      </c>
      <c r="M28" s="26"/>
      <c r="N28" s="26">
        <v>0</v>
      </c>
      <c r="O28" s="26"/>
    </row>
    <row r="29" spans="5:15" x14ac:dyDescent="0.25">
      <c r="E29" s="28" t="s">
        <v>19</v>
      </c>
      <c r="F29" s="28"/>
      <c r="G29" s="28"/>
      <c r="H29" s="28"/>
      <c r="I29" s="28"/>
      <c r="J29" s="26">
        <v>0</v>
      </c>
      <c r="K29" s="26"/>
      <c r="L29" s="26">
        <v>0</v>
      </c>
      <c r="M29" s="26"/>
      <c r="N29" s="26">
        <v>0</v>
      </c>
      <c r="O29" s="26"/>
    </row>
    <row r="30" spans="5:15" x14ac:dyDescent="0.25">
      <c r="E30" s="26" t="s">
        <v>65</v>
      </c>
      <c r="F30" s="26"/>
      <c r="G30" s="26"/>
      <c r="H30" s="26"/>
      <c r="I30" s="26"/>
      <c r="J30" s="27">
        <v>2008.31</v>
      </c>
      <c r="K30" s="26"/>
      <c r="L30" s="39">
        <v>1244.3599999999999</v>
      </c>
      <c r="M30" s="25"/>
      <c r="N30" s="39">
        <v>1244.3599999999999</v>
      </c>
      <c r="O30" s="25"/>
    </row>
    <row r="31" spans="5:15" x14ac:dyDescent="0.25">
      <c r="E31" s="26" t="s">
        <v>66</v>
      </c>
      <c r="F31" s="26"/>
      <c r="G31" s="26"/>
      <c r="H31" s="26"/>
      <c r="I31" s="26"/>
      <c r="J31" s="40"/>
      <c r="K31" s="40"/>
      <c r="L31" s="27"/>
      <c r="M31" s="26"/>
      <c r="N31" s="27"/>
      <c r="O31" s="26"/>
    </row>
    <row r="32" spans="5:15" x14ac:dyDescent="0.25">
      <c r="E32" s="26" t="s">
        <v>67</v>
      </c>
      <c r="F32" s="26"/>
      <c r="G32" s="26"/>
      <c r="H32" s="26"/>
      <c r="I32" s="26"/>
      <c r="J32" s="27">
        <v>1377.29</v>
      </c>
      <c r="K32" s="27"/>
      <c r="L32" s="27">
        <v>1244.3599999999999</v>
      </c>
      <c r="M32" s="26"/>
      <c r="N32" s="27">
        <v>-2370.4</v>
      </c>
      <c r="O32" s="26"/>
    </row>
  </sheetData>
  <mergeCells count="84">
    <mergeCell ref="N30:O30"/>
    <mergeCell ref="N31:O31"/>
    <mergeCell ref="E32:I32"/>
    <mergeCell ref="J32:K32"/>
    <mergeCell ref="L32:M32"/>
    <mergeCell ref="N32:O32"/>
    <mergeCell ref="E30:I30"/>
    <mergeCell ref="E31:I31"/>
    <mergeCell ref="J31:K31"/>
    <mergeCell ref="L31:M31"/>
    <mergeCell ref="J30:K30"/>
    <mergeCell ref="L30:M30"/>
    <mergeCell ref="E19:I19"/>
    <mergeCell ref="E20:I20"/>
    <mergeCell ref="E21:O21"/>
    <mergeCell ref="E29:I29"/>
    <mergeCell ref="J25:K25"/>
    <mergeCell ref="L24:M24"/>
    <mergeCell ref="N24:O24"/>
    <mergeCell ref="E26:I26"/>
    <mergeCell ref="E27:I27"/>
    <mergeCell ref="J29:K29"/>
    <mergeCell ref="L29:M29"/>
    <mergeCell ref="N29:O29"/>
    <mergeCell ref="J26:K26"/>
    <mergeCell ref="J27:K27"/>
    <mergeCell ref="J28:K28"/>
    <mergeCell ref="L26:M26"/>
    <mergeCell ref="J19:K19"/>
    <mergeCell ref="L19:M19"/>
    <mergeCell ref="N19:O19"/>
    <mergeCell ref="J20:K20"/>
    <mergeCell ref="L20:M20"/>
    <mergeCell ref="N20:O20"/>
    <mergeCell ref="J18:K18"/>
    <mergeCell ref="L18:M18"/>
    <mergeCell ref="N18:O18"/>
    <mergeCell ref="J15:K15"/>
    <mergeCell ref="L15:M15"/>
    <mergeCell ref="N15:O15"/>
    <mergeCell ref="J17:K17"/>
    <mergeCell ref="L17:M17"/>
    <mergeCell ref="N17:O17"/>
    <mergeCell ref="J16:K16"/>
    <mergeCell ref="L16:M16"/>
    <mergeCell ref="N16:O16"/>
    <mergeCell ref="N11:O11"/>
    <mergeCell ref="N12:O12"/>
    <mergeCell ref="J14:K14"/>
    <mergeCell ref="L14:M14"/>
    <mergeCell ref="N14:O14"/>
    <mergeCell ref="J13:K13"/>
    <mergeCell ref="L13:M13"/>
    <mergeCell ref="N13:O13"/>
    <mergeCell ref="G6:M6"/>
    <mergeCell ref="G8:M8"/>
    <mergeCell ref="F11:I11"/>
    <mergeCell ref="J11:K11"/>
    <mergeCell ref="J12:K12"/>
    <mergeCell ref="L11:M11"/>
    <mergeCell ref="L12:M12"/>
    <mergeCell ref="D6:F6"/>
    <mergeCell ref="H10:L10"/>
    <mergeCell ref="N27:O27"/>
    <mergeCell ref="N28:O28"/>
    <mergeCell ref="N22:O22"/>
    <mergeCell ref="E23:O23"/>
    <mergeCell ref="E24:I24"/>
    <mergeCell ref="J24:K24"/>
    <mergeCell ref="E28:I28"/>
    <mergeCell ref="E22:I22"/>
    <mergeCell ref="L22:M22"/>
    <mergeCell ref="J22:K22"/>
    <mergeCell ref="L25:M25"/>
    <mergeCell ref="N25:O25"/>
    <mergeCell ref="E25:I25"/>
    <mergeCell ref="L27:M27"/>
    <mergeCell ref="L28:M28"/>
    <mergeCell ref="N26:O26"/>
    <mergeCell ref="E14:I14"/>
    <mergeCell ref="E15:I15"/>
    <mergeCell ref="E16:I16"/>
    <mergeCell ref="E18:I18"/>
    <mergeCell ref="E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F9:T38"/>
  <sheetViews>
    <sheetView tabSelected="1" topLeftCell="A7" workbookViewId="0">
      <selection activeCell="P13" sqref="P13"/>
    </sheetView>
  </sheetViews>
  <sheetFormatPr defaultRowHeight="15" x14ac:dyDescent="0.25"/>
  <cols>
    <col min="12" max="12" width="8.85546875" customWidth="1"/>
    <col min="13" max="13" width="16.7109375" customWidth="1"/>
    <col min="14" max="14" width="13.28515625" customWidth="1"/>
    <col min="15" max="15" width="0.140625" customWidth="1"/>
    <col min="16" max="16" width="12.140625" customWidth="1"/>
    <col min="17" max="17" width="7.7109375" customWidth="1"/>
    <col min="18" max="18" width="0.140625" hidden="1" customWidth="1"/>
    <col min="19" max="19" width="8.7109375" customWidth="1"/>
    <col min="20" max="20" width="0.7109375" hidden="1" customWidth="1"/>
  </cols>
  <sheetData>
    <row r="9" spans="6:20" ht="15.75" x14ac:dyDescent="0.25">
      <c r="I9" s="43" t="s">
        <v>20</v>
      </c>
      <c r="J9" s="43"/>
      <c r="K9" s="43"/>
    </row>
    <row r="10" spans="6:20" ht="15.75" x14ac:dyDescent="0.25">
      <c r="H10" s="43" t="s">
        <v>21</v>
      </c>
      <c r="I10" s="43"/>
      <c r="J10" s="43"/>
      <c r="K10" s="43"/>
    </row>
    <row r="11" spans="6:20" ht="15.75" x14ac:dyDescent="0.25">
      <c r="H11" s="43" t="s">
        <v>22</v>
      </c>
      <c r="I11" s="43"/>
      <c r="J11" s="43"/>
      <c r="K11" s="43"/>
      <c r="L11" s="43"/>
    </row>
    <row r="13" spans="6:20" ht="60" x14ac:dyDescent="0.25">
      <c r="F13" s="2" t="s">
        <v>48</v>
      </c>
      <c r="G13" s="26" t="s">
        <v>23</v>
      </c>
      <c r="H13" s="26"/>
      <c r="I13" s="26"/>
      <c r="J13" s="26"/>
      <c r="K13" s="26"/>
      <c r="L13" s="26"/>
      <c r="M13" s="2" t="s">
        <v>171</v>
      </c>
      <c r="N13" s="44" t="s">
        <v>172</v>
      </c>
      <c r="O13" s="44"/>
      <c r="P13" s="2" t="s">
        <v>178</v>
      </c>
      <c r="Q13" s="26" t="s">
        <v>24</v>
      </c>
      <c r="R13" s="26"/>
      <c r="S13" s="26" t="s">
        <v>24</v>
      </c>
      <c r="T13" s="26"/>
    </row>
    <row r="14" spans="6:20" x14ac:dyDescent="0.25">
      <c r="F14" s="23">
        <v>1</v>
      </c>
      <c r="G14" s="24"/>
      <c r="H14" s="24"/>
      <c r="I14" s="24"/>
      <c r="J14" s="24"/>
      <c r="K14" s="24"/>
      <c r="L14" s="25"/>
      <c r="M14" s="1">
        <v>2</v>
      </c>
      <c r="N14" s="1">
        <v>3</v>
      </c>
      <c r="O14" s="26">
        <v>4</v>
      </c>
      <c r="P14" s="26"/>
      <c r="Q14" s="1" t="s">
        <v>152</v>
      </c>
      <c r="R14" s="1"/>
      <c r="S14" s="1" t="s">
        <v>153</v>
      </c>
      <c r="T14" s="1"/>
    </row>
    <row r="15" spans="6:20" ht="15" customHeight="1" x14ac:dyDescent="0.25">
      <c r="F15" s="1">
        <v>63</v>
      </c>
      <c r="G15" s="41" t="s">
        <v>25</v>
      </c>
      <c r="H15" s="41"/>
      <c r="I15" s="41"/>
      <c r="J15" s="41"/>
      <c r="K15" s="1"/>
      <c r="L15" s="1"/>
      <c r="M15" s="6">
        <v>440634.64</v>
      </c>
      <c r="N15" s="3">
        <v>1037228.75</v>
      </c>
      <c r="O15" s="1"/>
      <c r="P15" s="6">
        <v>505543.27</v>
      </c>
      <c r="Q15" s="1">
        <v>112.24</v>
      </c>
      <c r="R15" s="1"/>
      <c r="S15" s="1">
        <v>52.86</v>
      </c>
      <c r="T15" s="1"/>
    </row>
    <row r="16" spans="6:20" x14ac:dyDescent="0.25">
      <c r="F16" s="1">
        <v>636</v>
      </c>
      <c r="G16" s="41" t="s">
        <v>26</v>
      </c>
      <c r="H16" s="41"/>
      <c r="I16" s="41"/>
      <c r="J16" s="41"/>
      <c r="K16" s="41"/>
      <c r="L16" s="41"/>
      <c r="M16" s="4">
        <v>437996.4</v>
      </c>
      <c r="N16" s="4">
        <v>1022629.24</v>
      </c>
      <c r="O16" s="1"/>
      <c r="P16" s="5">
        <v>500250.39</v>
      </c>
      <c r="Q16" s="1">
        <v>112.12</v>
      </c>
      <c r="R16" s="1"/>
      <c r="S16" s="1">
        <v>52.55</v>
      </c>
      <c r="T16" s="1"/>
    </row>
    <row r="17" spans="6:20" x14ac:dyDescent="0.25">
      <c r="F17" s="1">
        <v>6361</v>
      </c>
      <c r="G17" s="41" t="s">
        <v>27</v>
      </c>
      <c r="H17" s="41"/>
      <c r="I17" s="41"/>
      <c r="J17" s="41"/>
      <c r="K17" s="41"/>
      <c r="L17" s="41"/>
      <c r="M17" s="5">
        <v>436345.26</v>
      </c>
      <c r="N17" s="4">
        <v>1022629.24</v>
      </c>
      <c r="O17" s="1"/>
      <c r="P17" s="5">
        <v>499375.39</v>
      </c>
      <c r="Q17" s="1">
        <v>111.7</v>
      </c>
      <c r="R17" s="1"/>
      <c r="S17" s="1">
        <v>52.52</v>
      </c>
      <c r="T17" s="1"/>
    </row>
    <row r="18" spans="6:20" x14ac:dyDescent="0.25">
      <c r="F18" s="1">
        <v>6362</v>
      </c>
      <c r="G18" s="26" t="s">
        <v>28</v>
      </c>
      <c r="H18" s="26"/>
      <c r="I18" s="26"/>
      <c r="J18" s="26"/>
      <c r="K18" s="26"/>
      <c r="L18" s="26"/>
      <c r="M18" s="1">
        <v>1651.14</v>
      </c>
      <c r="N18" s="16">
        <v>14599.51</v>
      </c>
      <c r="O18" s="1"/>
      <c r="P18" s="5">
        <v>875</v>
      </c>
      <c r="Q18" s="1"/>
      <c r="R18" s="1"/>
      <c r="S18" s="1">
        <v>62.2</v>
      </c>
      <c r="T18" s="1"/>
    </row>
    <row r="19" spans="6:20" x14ac:dyDescent="0.25">
      <c r="F19" s="1">
        <v>639</v>
      </c>
      <c r="G19" s="41" t="s">
        <v>29</v>
      </c>
      <c r="H19" s="41"/>
      <c r="I19" s="41"/>
      <c r="J19" s="41"/>
      <c r="K19" s="41"/>
      <c r="L19" s="41"/>
      <c r="M19" s="6">
        <v>2638.24</v>
      </c>
      <c r="N19" s="1">
        <v>0</v>
      </c>
      <c r="O19" s="1"/>
      <c r="P19" s="6">
        <v>5292.88</v>
      </c>
      <c r="Q19" s="1">
        <v>136.36000000000001</v>
      </c>
      <c r="R19" s="1"/>
      <c r="S19" s="1"/>
      <c r="T19" s="1"/>
    </row>
    <row r="20" spans="6:20" x14ac:dyDescent="0.25">
      <c r="F20" s="1">
        <v>6391</v>
      </c>
      <c r="G20" s="41" t="s">
        <v>30</v>
      </c>
      <c r="H20" s="41"/>
      <c r="I20" s="41"/>
      <c r="J20" s="41"/>
      <c r="K20" s="41"/>
      <c r="L20" s="41"/>
      <c r="M20" s="1"/>
      <c r="N20" s="1">
        <v>0</v>
      </c>
      <c r="O20" s="1"/>
      <c r="P20" s="5"/>
      <c r="Q20" s="1"/>
      <c r="R20" s="1"/>
      <c r="S20" s="1"/>
      <c r="T20" s="1"/>
    </row>
    <row r="21" spans="6:20" x14ac:dyDescent="0.25">
      <c r="F21" s="1">
        <v>6393</v>
      </c>
      <c r="G21" s="41" t="s">
        <v>31</v>
      </c>
      <c r="H21" s="41"/>
      <c r="I21" s="41"/>
      <c r="J21" s="41"/>
      <c r="K21" s="41"/>
      <c r="L21" s="41"/>
      <c r="M21" s="5">
        <v>2638.24</v>
      </c>
      <c r="N21" s="1">
        <v>0</v>
      </c>
      <c r="O21" s="1"/>
      <c r="P21" s="5">
        <v>5292.88</v>
      </c>
      <c r="Q21" s="1">
        <v>136.36000000000001</v>
      </c>
      <c r="R21" s="1"/>
      <c r="S21" s="1"/>
      <c r="T21" s="1"/>
    </row>
    <row r="22" spans="6:20" x14ac:dyDescent="0.25">
      <c r="F22" s="1">
        <v>65</v>
      </c>
      <c r="G22" s="41" t="s">
        <v>32</v>
      </c>
      <c r="H22" s="41"/>
      <c r="I22" s="41"/>
      <c r="J22" s="41"/>
      <c r="K22" s="41"/>
      <c r="L22" s="41"/>
      <c r="M22" s="6">
        <v>319.23</v>
      </c>
      <c r="N22" s="4"/>
      <c r="O22" s="1"/>
      <c r="P22" s="6">
        <v>5882.05</v>
      </c>
      <c r="Q22" s="1">
        <v>178.83</v>
      </c>
      <c r="R22" s="1"/>
      <c r="S22" s="1"/>
      <c r="T22" s="1"/>
    </row>
    <row r="23" spans="6:20" x14ac:dyDescent="0.25">
      <c r="F23" s="1">
        <v>652</v>
      </c>
      <c r="G23" s="41" t="s">
        <v>33</v>
      </c>
      <c r="H23" s="41"/>
      <c r="I23" s="41"/>
      <c r="J23" s="41"/>
      <c r="K23" s="41"/>
      <c r="L23" s="41"/>
      <c r="M23" s="1">
        <v>319.23</v>
      </c>
      <c r="N23" s="18">
        <v>1327.23</v>
      </c>
      <c r="O23" s="1"/>
      <c r="P23" s="1">
        <v>5882.05</v>
      </c>
      <c r="Q23" s="1"/>
      <c r="R23" s="1"/>
      <c r="S23" s="1"/>
      <c r="T23" s="1"/>
    </row>
    <row r="24" spans="6:20" x14ac:dyDescent="0.25">
      <c r="F24" s="1">
        <v>6526</v>
      </c>
      <c r="G24" s="41" t="s">
        <v>34</v>
      </c>
      <c r="H24" s="41"/>
      <c r="I24" s="41"/>
      <c r="J24" s="41"/>
      <c r="K24" s="41"/>
      <c r="L24" s="41"/>
      <c r="M24" s="12">
        <v>319.23</v>
      </c>
      <c r="N24" s="5">
        <v>1327.23</v>
      </c>
      <c r="O24" s="1"/>
      <c r="P24" s="5">
        <v>5882.05</v>
      </c>
      <c r="Q24" s="1">
        <v>178.83</v>
      </c>
      <c r="R24" s="1"/>
      <c r="S24" s="1"/>
      <c r="T24" s="1"/>
    </row>
    <row r="25" spans="6:20" x14ac:dyDescent="0.25">
      <c r="F25" s="1">
        <v>66</v>
      </c>
      <c r="G25" s="41" t="s">
        <v>35</v>
      </c>
      <c r="H25" s="41"/>
      <c r="I25" s="41"/>
      <c r="J25" s="41"/>
      <c r="K25" s="41"/>
      <c r="L25" s="41"/>
      <c r="M25" s="6">
        <v>568.34</v>
      </c>
      <c r="N25" s="3">
        <v>12608.67</v>
      </c>
      <c r="O25" s="1"/>
      <c r="P25" s="6">
        <v>492.04</v>
      </c>
      <c r="Q25" s="1">
        <v>365.99</v>
      </c>
      <c r="R25" s="1"/>
      <c r="S25" s="1">
        <v>61.17</v>
      </c>
      <c r="T25" s="1"/>
    </row>
    <row r="26" spans="6:20" x14ac:dyDescent="0.25">
      <c r="F26" s="1">
        <v>661</v>
      </c>
      <c r="G26" s="41" t="s">
        <v>36</v>
      </c>
      <c r="H26" s="41"/>
      <c r="I26" s="41"/>
      <c r="J26" s="41"/>
      <c r="K26" s="41"/>
      <c r="L26" s="41"/>
      <c r="M26" s="1">
        <v>568.34</v>
      </c>
      <c r="N26" s="1">
        <v>12608.67</v>
      </c>
      <c r="O26" s="1"/>
      <c r="P26" s="1">
        <v>482.04</v>
      </c>
      <c r="Q26" s="1"/>
      <c r="R26" s="1"/>
      <c r="S26" s="1"/>
      <c r="T26" s="1"/>
    </row>
    <row r="27" spans="6:20" x14ac:dyDescent="0.25">
      <c r="F27" s="1">
        <v>6615</v>
      </c>
      <c r="G27" s="41" t="s">
        <v>37</v>
      </c>
      <c r="H27" s="41"/>
      <c r="I27" s="41"/>
      <c r="J27" s="41"/>
      <c r="K27" s="41"/>
      <c r="L27" s="41"/>
      <c r="M27" s="5">
        <v>568.34</v>
      </c>
      <c r="N27" s="5">
        <v>12608.67</v>
      </c>
      <c r="O27" s="1"/>
      <c r="P27" s="5">
        <v>482.04</v>
      </c>
      <c r="Q27" s="1">
        <v>419.82</v>
      </c>
      <c r="R27" s="1"/>
      <c r="S27" s="1">
        <v>61.17</v>
      </c>
      <c r="T27" s="1"/>
    </row>
    <row r="28" spans="6:20" x14ac:dyDescent="0.25">
      <c r="F28" s="1">
        <v>663</v>
      </c>
      <c r="G28" s="41" t="s">
        <v>38</v>
      </c>
      <c r="H28" s="41"/>
      <c r="I28" s="41"/>
      <c r="J28" s="41"/>
      <c r="K28" s="41"/>
      <c r="L28" s="41"/>
      <c r="M28" s="1"/>
      <c r="N28" s="1">
        <v>0</v>
      </c>
      <c r="O28" s="1">
        <v>10</v>
      </c>
      <c r="P28" s="15">
        <v>10</v>
      </c>
      <c r="Q28" s="1"/>
      <c r="R28" s="1"/>
      <c r="S28" s="1"/>
      <c r="T28" s="1"/>
    </row>
    <row r="29" spans="6:20" x14ac:dyDescent="0.25">
      <c r="F29" s="1">
        <v>6631</v>
      </c>
      <c r="G29" s="41" t="s">
        <v>39</v>
      </c>
      <c r="H29" s="41"/>
      <c r="I29" s="41"/>
      <c r="J29" s="41"/>
      <c r="K29" s="41"/>
      <c r="L29" s="41"/>
      <c r="M29" s="4">
        <v>0</v>
      </c>
      <c r="N29" s="1"/>
      <c r="O29" s="1"/>
      <c r="P29" s="15">
        <v>10</v>
      </c>
      <c r="Q29" s="1"/>
      <c r="R29" s="1"/>
      <c r="S29" s="1"/>
      <c r="T29" s="1"/>
    </row>
    <row r="30" spans="6:20" x14ac:dyDescent="0.25">
      <c r="F30" s="1">
        <v>67</v>
      </c>
      <c r="G30" s="41" t="s">
        <v>40</v>
      </c>
      <c r="H30" s="41"/>
      <c r="I30" s="41"/>
      <c r="J30" s="41"/>
      <c r="K30" s="41"/>
      <c r="L30" s="41"/>
      <c r="M30" s="6">
        <v>99867.839999999997</v>
      </c>
      <c r="N30" s="6">
        <v>146685.92000000001</v>
      </c>
      <c r="O30" s="1"/>
      <c r="P30" s="6">
        <v>95791.9</v>
      </c>
      <c r="Q30" s="1">
        <v>120.64</v>
      </c>
      <c r="R30" s="1"/>
      <c r="S30" s="1">
        <v>70.2</v>
      </c>
      <c r="T30" s="1"/>
    </row>
    <row r="31" spans="6:20" x14ac:dyDescent="0.25">
      <c r="F31" s="1">
        <v>671</v>
      </c>
      <c r="G31" s="41" t="s">
        <v>41</v>
      </c>
      <c r="H31" s="41"/>
      <c r="I31" s="41"/>
      <c r="J31" s="41"/>
      <c r="K31" s="41"/>
      <c r="L31" s="41"/>
      <c r="M31" s="5">
        <v>99867.839999999997</v>
      </c>
      <c r="N31" s="5">
        <v>146685.92000000001</v>
      </c>
      <c r="O31" s="1"/>
      <c r="P31" s="5">
        <v>95791.9</v>
      </c>
      <c r="Q31" s="1">
        <v>120.64</v>
      </c>
      <c r="R31" s="1"/>
      <c r="S31" s="1">
        <v>70.2</v>
      </c>
      <c r="T31" s="1"/>
    </row>
    <row r="32" spans="6:20" x14ac:dyDescent="0.25">
      <c r="F32" s="1">
        <v>6711</v>
      </c>
      <c r="G32" s="41" t="s">
        <v>42</v>
      </c>
      <c r="H32" s="41"/>
      <c r="I32" s="41"/>
      <c r="J32" s="41"/>
      <c r="K32" s="41"/>
      <c r="L32" s="41"/>
      <c r="M32" s="5">
        <v>99867.839999999997</v>
      </c>
      <c r="N32" s="5">
        <v>146685.92000000001</v>
      </c>
      <c r="O32" s="1"/>
      <c r="P32" s="5">
        <v>95791.9</v>
      </c>
      <c r="Q32" s="1">
        <v>121.91</v>
      </c>
      <c r="R32" s="1"/>
      <c r="S32" s="1">
        <v>70.2</v>
      </c>
      <c r="T32" s="1"/>
    </row>
    <row r="33" spans="6:20" x14ac:dyDescent="0.25">
      <c r="F33" s="1">
        <v>6712</v>
      </c>
      <c r="G33" s="41" t="s">
        <v>43</v>
      </c>
      <c r="H33" s="41"/>
      <c r="I33" s="41"/>
      <c r="J33" s="41"/>
      <c r="K33" s="41"/>
      <c r="L33" s="41"/>
      <c r="M33" s="4"/>
      <c r="N33" s="1"/>
      <c r="O33" s="1"/>
      <c r="P33" s="1"/>
      <c r="Q33" s="1"/>
      <c r="R33" s="1"/>
      <c r="S33" s="1"/>
      <c r="T33" s="1"/>
    </row>
    <row r="34" spans="6:20" x14ac:dyDescent="0.25">
      <c r="F34" s="1">
        <v>68</v>
      </c>
      <c r="G34" s="42" t="s">
        <v>44</v>
      </c>
      <c r="H34" s="42"/>
      <c r="I34" s="42"/>
      <c r="J34" s="42"/>
      <c r="K34" s="42"/>
      <c r="L34" s="42"/>
      <c r="M34" s="1">
        <v>460.68</v>
      </c>
      <c r="N34" s="1"/>
      <c r="O34" s="1"/>
      <c r="P34" s="6">
        <v>0</v>
      </c>
      <c r="Q34" s="1"/>
      <c r="R34" s="1"/>
      <c r="S34" s="1"/>
      <c r="T34" s="1"/>
    </row>
    <row r="35" spans="6:20" x14ac:dyDescent="0.25">
      <c r="F35" s="1">
        <v>683</v>
      </c>
      <c r="G35" s="41" t="s">
        <v>45</v>
      </c>
      <c r="H35" s="41"/>
      <c r="I35" s="41"/>
      <c r="J35" s="41"/>
      <c r="K35" s="41"/>
      <c r="L35" s="41"/>
      <c r="M35" s="1">
        <v>460.68</v>
      </c>
      <c r="N35" s="1"/>
      <c r="O35" s="1"/>
      <c r="P35" s="5">
        <v>0</v>
      </c>
      <c r="Q35" s="1"/>
      <c r="R35" s="1"/>
      <c r="S35" s="1"/>
      <c r="T35" s="1"/>
    </row>
    <row r="36" spans="6:20" x14ac:dyDescent="0.25">
      <c r="F36" s="1">
        <v>92211</v>
      </c>
      <c r="G36" s="41" t="s">
        <v>46</v>
      </c>
      <c r="H36" s="41"/>
      <c r="I36" s="41"/>
      <c r="J36" s="41"/>
      <c r="K36" s="41"/>
      <c r="L36" s="41"/>
      <c r="M36" s="6">
        <v>2008.31</v>
      </c>
      <c r="N36" s="6">
        <v>1244.3599999999999</v>
      </c>
      <c r="O36" s="1"/>
      <c r="P36" s="6">
        <v>1244.3599999999999</v>
      </c>
      <c r="Q36" s="1">
        <v>1131.6199999999999</v>
      </c>
      <c r="R36" s="1"/>
      <c r="S36" s="1">
        <v>100</v>
      </c>
      <c r="T36" s="1"/>
    </row>
    <row r="37" spans="6:20" x14ac:dyDescent="0.25">
      <c r="F37" s="7" t="s">
        <v>68</v>
      </c>
      <c r="G37" s="7"/>
      <c r="H37" s="7"/>
      <c r="I37" s="23"/>
      <c r="J37" s="24"/>
      <c r="K37" s="24"/>
      <c r="L37" s="25"/>
      <c r="M37" s="17">
        <v>541850.73</v>
      </c>
      <c r="N37" s="6">
        <v>1197850.57</v>
      </c>
      <c r="O37" s="1"/>
      <c r="P37" s="6">
        <f>SUM(P15+P22+P25+P30+P34)</f>
        <v>607709.26</v>
      </c>
      <c r="Q37" s="1">
        <v>113.91</v>
      </c>
      <c r="R37" s="1"/>
      <c r="S37" s="1">
        <v>55.48</v>
      </c>
      <c r="T37" s="1"/>
    </row>
    <row r="38" spans="6:20" x14ac:dyDescent="0.25">
      <c r="F38" s="26" t="s">
        <v>47</v>
      </c>
      <c r="G38" s="26"/>
      <c r="H38" s="26"/>
      <c r="I38" s="26"/>
      <c r="J38" s="26"/>
      <c r="K38" s="26"/>
      <c r="L38" s="26"/>
      <c r="M38" s="6">
        <v>543859.04</v>
      </c>
      <c r="N38" s="6">
        <v>1199094.93</v>
      </c>
      <c r="O38" s="1"/>
      <c r="P38" s="6">
        <f>SUM(P15+P22+P25+P30+P34+P36)</f>
        <v>608953.62</v>
      </c>
      <c r="Q38" s="1">
        <v>114.29</v>
      </c>
      <c r="R38" s="1"/>
      <c r="S38" s="1">
        <v>55.57</v>
      </c>
      <c r="T38" s="1"/>
    </row>
  </sheetData>
  <mergeCells count="33">
    <mergeCell ref="S13:T13"/>
    <mergeCell ref="G15:J15"/>
    <mergeCell ref="I9:K9"/>
    <mergeCell ref="H10:K10"/>
    <mergeCell ref="H11:L11"/>
    <mergeCell ref="N13:O13"/>
    <mergeCell ref="Q13:R13"/>
    <mergeCell ref="G13:L13"/>
    <mergeCell ref="O14:P14"/>
    <mergeCell ref="G17:L17"/>
    <mergeCell ref="G18:L18"/>
    <mergeCell ref="F14:L14"/>
    <mergeCell ref="G16:L16"/>
    <mergeCell ref="G20:L20"/>
    <mergeCell ref="G19:L19"/>
    <mergeCell ref="G21:L21"/>
    <mergeCell ref="G33:L33"/>
    <mergeCell ref="G34:L34"/>
    <mergeCell ref="G23:L23"/>
    <mergeCell ref="G24:L24"/>
    <mergeCell ref="G25:L25"/>
    <mergeCell ref="G26:L26"/>
    <mergeCell ref="G27:L27"/>
    <mergeCell ref="G28:L28"/>
    <mergeCell ref="G29:L29"/>
    <mergeCell ref="G30:L30"/>
    <mergeCell ref="G31:L31"/>
    <mergeCell ref="G32:L32"/>
    <mergeCell ref="I37:L37"/>
    <mergeCell ref="G35:L35"/>
    <mergeCell ref="G36:L36"/>
    <mergeCell ref="F38:L38"/>
    <mergeCell ref="G22:L22"/>
  </mergeCell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1:N66"/>
  <sheetViews>
    <sheetView topLeftCell="E1" workbookViewId="0">
      <selection activeCell="L14" sqref="L14"/>
    </sheetView>
  </sheetViews>
  <sheetFormatPr defaultRowHeight="15" x14ac:dyDescent="0.25"/>
  <cols>
    <col min="9" max="9" width="38.7109375" customWidth="1"/>
    <col min="10" max="10" width="11.5703125" customWidth="1"/>
    <col min="11" max="11" width="14.7109375" customWidth="1"/>
    <col min="12" max="12" width="12.28515625" customWidth="1"/>
  </cols>
  <sheetData>
    <row r="11" spans="7:14" x14ac:dyDescent="0.25">
      <c r="I11" s="31" t="s">
        <v>20</v>
      </c>
      <c r="J11" s="31"/>
      <c r="K11" s="31"/>
    </row>
    <row r="12" spans="7:14" x14ac:dyDescent="0.25">
      <c r="I12" s="31" t="s">
        <v>49</v>
      </c>
      <c r="J12" s="31"/>
      <c r="K12" s="31"/>
    </row>
    <row r="13" spans="7:14" x14ac:dyDescent="0.25">
      <c r="H13" s="31" t="s">
        <v>22</v>
      </c>
      <c r="I13" s="31"/>
      <c r="J13" s="31"/>
      <c r="K13" s="31"/>
    </row>
    <row r="14" spans="7:14" ht="45" x14ac:dyDescent="0.25">
      <c r="G14" s="2" t="s">
        <v>50</v>
      </c>
      <c r="H14" s="26" t="s">
        <v>23</v>
      </c>
      <c r="I14" s="26"/>
      <c r="J14" s="2" t="s">
        <v>175</v>
      </c>
      <c r="K14" s="1" t="s">
        <v>176</v>
      </c>
      <c r="L14" s="2" t="s">
        <v>177</v>
      </c>
      <c r="M14" s="2" t="s">
        <v>24</v>
      </c>
      <c r="N14" s="2" t="s">
        <v>24</v>
      </c>
    </row>
    <row r="15" spans="7:14" x14ac:dyDescent="0.25">
      <c r="G15" s="1"/>
      <c r="H15" s="23">
        <v>1</v>
      </c>
      <c r="I15" s="25"/>
      <c r="J15" s="1">
        <v>2</v>
      </c>
      <c r="K15" s="1">
        <v>3</v>
      </c>
      <c r="L15" s="1">
        <v>4</v>
      </c>
      <c r="M15" s="1" t="s">
        <v>152</v>
      </c>
      <c r="N15" s="1" t="s">
        <v>153</v>
      </c>
    </row>
    <row r="16" spans="7:14" x14ac:dyDescent="0.25">
      <c r="G16" s="1">
        <v>31</v>
      </c>
      <c r="H16" s="41" t="s">
        <v>51</v>
      </c>
      <c r="I16" s="41"/>
      <c r="J16" s="6">
        <v>540830.61</v>
      </c>
      <c r="K16" s="6">
        <v>998739.13</v>
      </c>
      <c r="L16" s="6">
        <v>610449.02</v>
      </c>
      <c r="M16" s="1">
        <v>110.15</v>
      </c>
      <c r="N16" s="1">
        <v>54.61</v>
      </c>
    </row>
    <row r="17" spans="7:14" x14ac:dyDescent="0.25">
      <c r="G17" s="1">
        <v>311</v>
      </c>
      <c r="H17" s="41" t="s">
        <v>52</v>
      </c>
      <c r="I17" s="41"/>
      <c r="J17" s="5">
        <v>414835.13</v>
      </c>
      <c r="K17" s="5">
        <v>729975.45</v>
      </c>
      <c r="L17" s="5">
        <v>468578.67</v>
      </c>
      <c r="M17" s="1">
        <v>107.62</v>
      </c>
      <c r="N17" s="1">
        <v>53.98</v>
      </c>
    </row>
    <row r="18" spans="7:14" x14ac:dyDescent="0.25">
      <c r="G18" s="1">
        <v>3111</v>
      </c>
      <c r="H18" s="41" t="s">
        <v>53</v>
      </c>
      <c r="I18" s="41"/>
      <c r="J18" s="5">
        <v>343880.72</v>
      </c>
      <c r="K18" s="5">
        <v>729975.45</v>
      </c>
      <c r="L18" s="5">
        <v>391324.5</v>
      </c>
      <c r="M18" s="1">
        <v>107.62</v>
      </c>
      <c r="N18" s="1">
        <v>53.98</v>
      </c>
    </row>
    <row r="19" spans="7:14" x14ac:dyDescent="0.25">
      <c r="G19" s="1">
        <v>312</v>
      </c>
      <c r="H19" s="41" t="s">
        <v>54</v>
      </c>
      <c r="I19" s="41"/>
      <c r="J19" s="5">
        <v>13908.04</v>
      </c>
      <c r="K19" s="5">
        <v>46452.98</v>
      </c>
      <c r="L19" s="5">
        <v>12586.04</v>
      </c>
      <c r="M19" s="1">
        <v>267.49</v>
      </c>
      <c r="N19" s="1">
        <v>69.86</v>
      </c>
    </row>
    <row r="20" spans="7:14" x14ac:dyDescent="0.25">
      <c r="G20" s="1">
        <v>3121</v>
      </c>
      <c r="H20" s="41" t="s">
        <v>54</v>
      </c>
      <c r="I20" s="41"/>
      <c r="J20" s="5">
        <v>13908.04</v>
      </c>
      <c r="K20" s="5">
        <v>46452.98</v>
      </c>
      <c r="L20" s="5">
        <v>12586.04</v>
      </c>
      <c r="M20" s="1">
        <v>267.49</v>
      </c>
      <c r="N20" s="1">
        <v>69.86</v>
      </c>
    </row>
    <row r="21" spans="7:14" x14ac:dyDescent="0.25">
      <c r="G21" s="1">
        <v>313</v>
      </c>
      <c r="H21" s="41" t="s">
        <v>55</v>
      </c>
      <c r="I21" s="41"/>
      <c r="J21" s="5">
        <v>57046.37</v>
      </c>
      <c r="K21" s="5">
        <v>122104.98</v>
      </c>
      <c r="L21" s="5">
        <v>64668.13</v>
      </c>
      <c r="M21" s="1">
        <v>110.15</v>
      </c>
      <c r="N21" s="1">
        <v>57.76</v>
      </c>
    </row>
    <row r="22" spans="7:14" x14ac:dyDescent="0.25">
      <c r="G22" s="1">
        <v>3132</v>
      </c>
      <c r="H22" s="41" t="s">
        <v>56</v>
      </c>
      <c r="I22" s="41"/>
      <c r="J22" s="5">
        <v>57046.37</v>
      </c>
      <c r="K22" s="5">
        <v>122104.98</v>
      </c>
      <c r="L22" s="5">
        <v>64668.13</v>
      </c>
      <c r="M22" s="1">
        <v>107.71</v>
      </c>
      <c r="N22" s="1">
        <v>56.55</v>
      </c>
    </row>
    <row r="23" spans="7:14" x14ac:dyDescent="0.25">
      <c r="G23" s="1">
        <v>3133</v>
      </c>
      <c r="H23" s="26" t="s">
        <v>57</v>
      </c>
      <c r="I23" s="26"/>
      <c r="J23" s="1"/>
      <c r="K23" s="8"/>
      <c r="L23" s="4"/>
      <c r="M23" s="1"/>
      <c r="N23" s="1">
        <v>30.66</v>
      </c>
    </row>
    <row r="24" spans="7:14" x14ac:dyDescent="0.25">
      <c r="G24" s="1">
        <v>32</v>
      </c>
      <c r="H24" s="45" t="s">
        <v>58</v>
      </c>
      <c r="I24" s="45"/>
      <c r="J24" s="6">
        <v>125944.05</v>
      </c>
      <c r="K24" s="6">
        <v>185859.26</v>
      </c>
      <c r="L24" s="6">
        <v>141366.53</v>
      </c>
      <c r="M24" s="1">
        <v>128.91</v>
      </c>
      <c r="N24" s="1">
        <v>59.07</v>
      </c>
    </row>
    <row r="25" spans="7:14" x14ac:dyDescent="0.25">
      <c r="G25" s="1">
        <v>321</v>
      </c>
      <c r="H25" s="41" t="s">
        <v>59</v>
      </c>
      <c r="I25" s="41"/>
      <c r="J25" s="8">
        <v>38038.22</v>
      </c>
      <c r="K25" s="12">
        <v>97285.81</v>
      </c>
      <c r="L25" s="5">
        <v>41689.199999999997</v>
      </c>
      <c r="M25" s="1">
        <v>132.46</v>
      </c>
      <c r="N25" s="1">
        <v>53.62</v>
      </c>
    </row>
    <row r="26" spans="7:14" x14ac:dyDescent="0.25">
      <c r="G26" s="1">
        <v>3211</v>
      </c>
      <c r="H26" s="41" t="s">
        <v>60</v>
      </c>
      <c r="I26" s="41"/>
      <c r="J26" s="4">
        <v>603.62</v>
      </c>
      <c r="K26" s="5">
        <v>663.61</v>
      </c>
      <c r="L26" s="5">
        <v>663.61</v>
      </c>
      <c r="M26" s="1">
        <v>401.76</v>
      </c>
      <c r="N26" s="1">
        <v>82.69</v>
      </c>
    </row>
    <row r="27" spans="7:14" x14ac:dyDescent="0.25">
      <c r="G27" s="1">
        <v>3212</v>
      </c>
      <c r="H27" s="41" t="s">
        <v>69</v>
      </c>
      <c r="I27" s="41"/>
      <c r="J27" s="4">
        <v>36399.620000000003</v>
      </c>
      <c r="K27" s="5">
        <v>95560.42</v>
      </c>
      <c r="L27" s="5">
        <v>39963.81</v>
      </c>
      <c r="M27" s="1">
        <v>128.99</v>
      </c>
      <c r="N27" s="1">
        <v>52.74</v>
      </c>
    </row>
    <row r="28" spans="7:14" x14ac:dyDescent="0.25">
      <c r="G28" s="1">
        <v>3213</v>
      </c>
      <c r="H28" s="41" t="s">
        <v>70</v>
      </c>
      <c r="I28" s="41"/>
      <c r="J28" s="4">
        <v>763.16</v>
      </c>
      <c r="K28" s="5">
        <v>663.61</v>
      </c>
      <c r="L28" s="5">
        <v>663.61</v>
      </c>
      <c r="M28" s="1">
        <v>302.79000000000002</v>
      </c>
      <c r="N28" s="1">
        <v>95.83</v>
      </c>
    </row>
    <row r="29" spans="7:14" x14ac:dyDescent="0.25">
      <c r="G29" s="1">
        <v>3214</v>
      </c>
      <c r="H29" s="41" t="s">
        <v>71</v>
      </c>
      <c r="I29" s="41"/>
      <c r="J29" s="4">
        <v>271.82</v>
      </c>
      <c r="K29" s="5">
        <v>398.17</v>
      </c>
      <c r="L29" s="5">
        <v>398.17</v>
      </c>
      <c r="M29" s="1">
        <v>290.91000000000003</v>
      </c>
      <c r="N29" s="1">
        <v>68.260000000000005</v>
      </c>
    </row>
    <row r="30" spans="7:14" x14ac:dyDescent="0.25">
      <c r="G30" s="1">
        <v>322</v>
      </c>
      <c r="H30" s="41" t="s">
        <v>72</v>
      </c>
      <c r="I30" s="41"/>
      <c r="J30" s="8">
        <v>21911.81</v>
      </c>
      <c r="K30" s="6">
        <v>61490.47</v>
      </c>
      <c r="L30" s="5">
        <v>22414.04</v>
      </c>
      <c r="M30" s="1">
        <v>344.72</v>
      </c>
      <c r="N30" s="1">
        <v>66.569999999999993</v>
      </c>
    </row>
    <row r="31" spans="7:14" x14ac:dyDescent="0.25">
      <c r="G31" s="1">
        <v>3221</v>
      </c>
      <c r="H31" s="41" t="s">
        <v>73</v>
      </c>
      <c r="I31" s="41"/>
      <c r="J31" s="4">
        <v>859.8</v>
      </c>
      <c r="K31" s="5">
        <v>929.05</v>
      </c>
      <c r="L31" s="5">
        <v>855.03</v>
      </c>
      <c r="M31" s="1">
        <v>46.52</v>
      </c>
      <c r="N31" s="1">
        <v>161.94999999999999</v>
      </c>
    </row>
    <row r="32" spans="7:14" x14ac:dyDescent="0.25">
      <c r="G32" s="1">
        <v>3222</v>
      </c>
      <c r="H32" s="41" t="s">
        <v>74</v>
      </c>
      <c r="I32" s="41"/>
      <c r="J32" s="4">
        <v>530.89</v>
      </c>
      <c r="K32" s="5">
        <v>24421</v>
      </c>
      <c r="L32" s="5">
        <v>15755.44</v>
      </c>
      <c r="M32" s="1">
        <v>100</v>
      </c>
      <c r="N32" s="1">
        <v>100</v>
      </c>
    </row>
    <row r="33" spans="7:14" x14ac:dyDescent="0.25">
      <c r="G33" s="1">
        <v>3223</v>
      </c>
      <c r="H33" s="41" t="s">
        <v>75</v>
      </c>
      <c r="I33" s="41"/>
      <c r="J33" s="4">
        <v>17431.18</v>
      </c>
      <c r="K33" s="5">
        <v>33844.32</v>
      </c>
      <c r="L33" s="5">
        <v>3409.53</v>
      </c>
      <c r="M33" s="1">
        <v>685.07</v>
      </c>
      <c r="N33" s="1">
        <v>59.7</v>
      </c>
    </row>
    <row r="34" spans="7:14" x14ac:dyDescent="0.25">
      <c r="G34" s="1">
        <v>3224</v>
      </c>
      <c r="H34" s="41" t="s">
        <v>76</v>
      </c>
      <c r="I34" s="41"/>
      <c r="J34" s="4">
        <v>1990.84</v>
      </c>
      <c r="K34" s="5">
        <v>1990.84</v>
      </c>
      <c r="L34" s="5">
        <v>1420</v>
      </c>
      <c r="M34" s="1">
        <v>152.84</v>
      </c>
      <c r="N34" s="1">
        <v>100</v>
      </c>
    </row>
    <row r="35" spans="7:14" x14ac:dyDescent="0.25">
      <c r="G35" s="1">
        <v>3225</v>
      </c>
      <c r="H35" s="41" t="s">
        <v>77</v>
      </c>
      <c r="I35" s="41"/>
      <c r="J35" s="4">
        <v>833.65</v>
      </c>
      <c r="K35" s="5">
        <v>106.18</v>
      </c>
      <c r="L35" s="5">
        <v>876.1</v>
      </c>
      <c r="M35" s="1">
        <v>638.98</v>
      </c>
      <c r="N35" s="1">
        <v>314.06</v>
      </c>
    </row>
    <row r="36" spans="7:14" x14ac:dyDescent="0.25">
      <c r="G36" s="1">
        <v>3227</v>
      </c>
      <c r="H36" s="46" t="s">
        <v>78</v>
      </c>
      <c r="I36" s="47"/>
      <c r="J36" s="1">
        <v>265.45</v>
      </c>
      <c r="K36" s="5">
        <v>199.08</v>
      </c>
      <c r="L36" s="16">
        <v>97.94</v>
      </c>
      <c r="M36" s="1"/>
      <c r="N36" s="1">
        <v>66.66</v>
      </c>
    </row>
    <row r="37" spans="7:14" x14ac:dyDescent="0.25">
      <c r="G37" s="1">
        <v>323</v>
      </c>
      <c r="H37" s="46" t="s">
        <v>79</v>
      </c>
      <c r="I37" s="47"/>
      <c r="J37" s="12">
        <v>63071.88</v>
      </c>
      <c r="K37" s="6">
        <v>124369.26</v>
      </c>
      <c r="L37" s="6">
        <v>74627.94</v>
      </c>
      <c r="M37" s="1">
        <v>104.18</v>
      </c>
      <c r="N37" s="1">
        <v>59.7</v>
      </c>
    </row>
    <row r="38" spans="7:14" x14ac:dyDescent="0.25">
      <c r="G38" s="1">
        <v>3231</v>
      </c>
      <c r="H38" s="46" t="s">
        <v>80</v>
      </c>
      <c r="I38" s="47"/>
      <c r="J38" s="5">
        <v>2092.86</v>
      </c>
      <c r="K38" s="5">
        <v>3450.79</v>
      </c>
      <c r="L38" s="5">
        <v>1339.47</v>
      </c>
      <c r="M38" s="1">
        <v>118.2</v>
      </c>
      <c r="N38" s="1">
        <v>60.65</v>
      </c>
    </row>
    <row r="39" spans="7:14" x14ac:dyDescent="0.25">
      <c r="G39" s="1">
        <v>3232</v>
      </c>
      <c r="H39" s="46" t="s">
        <v>81</v>
      </c>
      <c r="I39" s="47"/>
      <c r="J39" s="5">
        <v>3015.1</v>
      </c>
      <c r="K39" s="5">
        <v>3981.88</v>
      </c>
      <c r="L39" s="5">
        <v>1840.18</v>
      </c>
      <c r="M39" s="1">
        <v>113.59</v>
      </c>
      <c r="N39" s="1">
        <v>113.59</v>
      </c>
    </row>
    <row r="40" spans="7:14" x14ac:dyDescent="0.25">
      <c r="G40" s="1">
        <v>3233</v>
      </c>
      <c r="H40" s="46" t="s">
        <v>101</v>
      </c>
      <c r="I40" s="47"/>
      <c r="J40" s="4">
        <v>0</v>
      </c>
      <c r="K40" s="1">
        <v>0</v>
      </c>
      <c r="L40" s="1">
        <v>0</v>
      </c>
      <c r="M40" s="1"/>
      <c r="N40" s="1"/>
    </row>
    <row r="41" spans="7:14" x14ac:dyDescent="0.25">
      <c r="G41" s="1">
        <v>3234</v>
      </c>
      <c r="H41" s="46" t="s">
        <v>82</v>
      </c>
      <c r="I41" s="47"/>
      <c r="J41" s="5">
        <v>2013.54</v>
      </c>
      <c r="K41" s="5">
        <v>14847.67</v>
      </c>
      <c r="L41" s="5">
        <v>2306.4</v>
      </c>
      <c r="M41" s="1">
        <v>120.5</v>
      </c>
      <c r="N41" s="1">
        <v>56.19</v>
      </c>
    </row>
    <row r="42" spans="7:14" x14ac:dyDescent="0.25">
      <c r="G42" s="1">
        <v>3235</v>
      </c>
      <c r="H42" s="46" t="s">
        <v>83</v>
      </c>
      <c r="I42" s="47"/>
      <c r="J42" s="5">
        <v>53292.06</v>
      </c>
      <c r="K42" s="5">
        <v>92839.52</v>
      </c>
      <c r="L42" s="5">
        <v>66867.039999999994</v>
      </c>
      <c r="M42" s="1">
        <v>100.6</v>
      </c>
      <c r="N42" s="1">
        <v>57.36</v>
      </c>
    </row>
    <row r="43" spans="7:14" x14ac:dyDescent="0.25">
      <c r="G43" s="1">
        <v>3236</v>
      </c>
      <c r="H43" s="46" t="s">
        <v>100</v>
      </c>
      <c r="I43" s="47"/>
      <c r="J43" s="5">
        <v>1851.42</v>
      </c>
      <c r="K43" s="5">
        <v>1327.23</v>
      </c>
      <c r="L43" s="5">
        <v>175.2</v>
      </c>
      <c r="M43" s="1">
        <v>4164.18</v>
      </c>
      <c r="N43" s="1">
        <v>174.37</v>
      </c>
    </row>
    <row r="44" spans="7:14" x14ac:dyDescent="0.25">
      <c r="G44" s="1">
        <v>3237</v>
      </c>
      <c r="H44" s="41" t="s">
        <v>84</v>
      </c>
      <c r="I44" s="41"/>
      <c r="J44" s="5">
        <v>651.36</v>
      </c>
      <c r="K44" s="5">
        <v>530.89</v>
      </c>
      <c r="L44" s="5">
        <v>1224.6199999999999</v>
      </c>
      <c r="M44" s="1">
        <v>538.14</v>
      </c>
      <c r="N44" s="1">
        <v>98.16</v>
      </c>
    </row>
    <row r="45" spans="7:14" x14ac:dyDescent="0.25">
      <c r="G45" s="1">
        <v>3238</v>
      </c>
      <c r="H45" s="41" t="s">
        <v>85</v>
      </c>
      <c r="I45" s="41"/>
      <c r="J45" s="5">
        <v>99.54</v>
      </c>
      <c r="K45" s="5">
        <v>1327.23</v>
      </c>
      <c r="L45" s="1">
        <v>862.84</v>
      </c>
      <c r="M45" s="1">
        <v>26.17</v>
      </c>
      <c r="N45" s="1">
        <v>7.5</v>
      </c>
    </row>
    <row r="46" spans="7:14" x14ac:dyDescent="0.25">
      <c r="G46" s="1">
        <v>3239</v>
      </c>
      <c r="H46" s="41" t="s">
        <v>86</v>
      </c>
      <c r="I46" s="41"/>
      <c r="J46" s="1">
        <v>55.88</v>
      </c>
      <c r="K46" s="1">
        <v>0</v>
      </c>
      <c r="L46" s="1">
        <v>12.19</v>
      </c>
      <c r="M46" s="1"/>
      <c r="N46" s="1"/>
    </row>
    <row r="47" spans="7:14" x14ac:dyDescent="0.25">
      <c r="G47" s="1">
        <v>329</v>
      </c>
      <c r="H47" s="41" t="s">
        <v>87</v>
      </c>
      <c r="I47" s="41"/>
      <c r="J47" s="3">
        <v>2922.14</v>
      </c>
      <c r="K47" s="12"/>
      <c r="L47" s="5">
        <v>2635.35</v>
      </c>
      <c r="M47" s="1">
        <v>149.43</v>
      </c>
      <c r="N47" s="1">
        <v>104.75</v>
      </c>
    </row>
    <row r="48" spans="7:14" x14ac:dyDescent="0.25">
      <c r="G48" s="1">
        <v>3292</v>
      </c>
      <c r="H48" s="41" t="s">
        <v>88</v>
      </c>
      <c r="I48" s="41"/>
      <c r="J48" s="5">
        <v>59.66</v>
      </c>
      <c r="K48" s="5">
        <v>363.06</v>
      </c>
      <c r="L48" s="1">
        <v>0</v>
      </c>
      <c r="M48" s="1">
        <v>32.880000000000003</v>
      </c>
      <c r="N48" s="1">
        <v>16.43</v>
      </c>
    </row>
    <row r="49" spans="7:14" x14ac:dyDescent="0.25">
      <c r="G49" s="1">
        <v>3293</v>
      </c>
      <c r="H49" s="41" t="s">
        <v>89</v>
      </c>
      <c r="I49" s="41"/>
      <c r="J49" s="5">
        <v>360.18</v>
      </c>
      <c r="K49" s="5">
        <v>929.06</v>
      </c>
      <c r="L49" s="5">
        <v>550.88</v>
      </c>
      <c r="M49" s="1">
        <v>171.76</v>
      </c>
      <c r="N49" s="1">
        <v>36.18</v>
      </c>
    </row>
    <row r="50" spans="7:14" x14ac:dyDescent="0.25">
      <c r="G50" s="1">
        <v>3294</v>
      </c>
      <c r="H50" s="41" t="s">
        <v>90</v>
      </c>
      <c r="I50" s="41"/>
      <c r="J50" s="5">
        <v>225.63</v>
      </c>
      <c r="K50" s="5">
        <v>225.63</v>
      </c>
      <c r="L50" s="5">
        <v>213.41</v>
      </c>
      <c r="M50" s="1">
        <v>106.25</v>
      </c>
      <c r="N50" s="1">
        <v>85</v>
      </c>
    </row>
    <row r="51" spans="7:14" x14ac:dyDescent="0.25">
      <c r="G51" s="1">
        <v>3295</v>
      </c>
      <c r="H51" s="14" t="s">
        <v>168</v>
      </c>
      <c r="I51" s="14"/>
      <c r="J51" s="5">
        <v>1221.05</v>
      </c>
      <c r="K51" s="5">
        <v>4546.3</v>
      </c>
      <c r="L51" s="5">
        <v>840</v>
      </c>
      <c r="M51" s="1"/>
      <c r="N51" s="1"/>
    </row>
    <row r="52" spans="7:14" x14ac:dyDescent="0.25">
      <c r="G52" s="1">
        <v>3299</v>
      </c>
      <c r="H52" s="41" t="s">
        <v>87</v>
      </c>
      <c r="I52" s="41"/>
      <c r="J52" s="4">
        <v>1055.6199999999999</v>
      </c>
      <c r="K52" s="3">
        <v>0</v>
      </c>
      <c r="L52" s="5">
        <v>1031.06</v>
      </c>
      <c r="M52" s="1">
        <v>197.36</v>
      </c>
      <c r="N52" s="1">
        <v>113.62</v>
      </c>
    </row>
    <row r="53" spans="7:14" x14ac:dyDescent="0.25">
      <c r="G53" s="1">
        <v>34</v>
      </c>
      <c r="H53" s="41" t="s">
        <v>97</v>
      </c>
      <c r="I53" s="41"/>
      <c r="J53" s="6">
        <v>51.43</v>
      </c>
      <c r="K53" s="6">
        <v>143.99</v>
      </c>
      <c r="L53" s="6">
        <v>102.42</v>
      </c>
      <c r="M53" s="1">
        <v>94.05</v>
      </c>
      <c r="N53" s="1">
        <v>35.229999999999997</v>
      </c>
    </row>
    <row r="54" spans="7:14" x14ac:dyDescent="0.25">
      <c r="G54" s="1">
        <v>343</v>
      </c>
      <c r="H54" s="41" t="s">
        <v>98</v>
      </c>
      <c r="I54" s="41"/>
      <c r="J54" s="4">
        <v>51.43</v>
      </c>
      <c r="K54" s="5">
        <v>143.99</v>
      </c>
      <c r="L54" s="5">
        <v>102.42</v>
      </c>
      <c r="M54" s="1">
        <v>94.05</v>
      </c>
      <c r="N54" s="1">
        <v>35.229999999999997</v>
      </c>
    </row>
    <row r="55" spans="7:14" x14ac:dyDescent="0.25">
      <c r="G55" s="1">
        <v>4</v>
      </c>
      <c r="H55" s="41" t="s">
        <v>91</v>
      </c>
      <c r="I55" s="41"/>
      <c r="J55" s="6">
        <v>1651.14</v>
      </c>
      <c r="K55" s="6">
        <v>14599.51</v>
      </c>
      <c r="L55" s="6">
        <v>875</v>
      </c>
      <c r="M55" s="1">
        <v>191.39</v>
      </c>
      <c r="N55" s="1">
        <v>62.2</v>
      </c>
    </row>
    <row r="56" spans="7:14" x14ac:dyDescent="0.25">
      <c r="G56" s="1">
        <v>42</v>
      </c>
      <c r="H56" s="41" t="s">
        <v>99</v>
      </c>
      <c r="I56" s="41"/>
      <c r="J56" s="4">
        <v>1651.14</v>
      </c>
      <c r="K56" s="5">
        <v>14599.51</v>
      </c>
      <c r="L56" s="5">
        <v>875</v>
      </c>
      <c r="M56" s="1">
        <v>191.39</v>
      </c>
      <c r="N56" s="1">
        <v>62.2</v>
      </c>
    </row>
    <row r="57" spans="7:14" x14ac:dyDescent="0.25">
      <c r="G57" s="1">
        <v>4221</v>
      </c>
      <c r="H57" s="41" t="s">
        <v>92</v>
      </c>
      <c r="I57" s="41"/>
      <c r="J57" s="4"/>
      <c r="K57" s="1">
        <v>0</v>
      </c>
      <c r="L57" s="1">
        <v>0</v>
      </c>
      <c r="M57" s="1"/>
      <c r="N57" s="1"/>
    </row>
    <row r="58" spans="7:14" x14ac:dyDescent="0.25">
      <c r="G58" s="1">
        <v>42273</v>
      </c>
      <c r="H58" s="46" t="s">
        <v>150</v>
      </c>
      <c r="I58" s="47"/>
      <c r="J58" s="4">
        <v>0</v>
      </c>
      <c r="K58" s="5">
        <v>2654.46</v>
      </c>
      <c r="L58" s="1">
        <v>0</v>
      </c>
      <c r="M58" s="1"/>
      <c r="N58" s="1"/>
    </row>
    <row r="59" spans="7:14" x14ac:dyDescent="0.25">
      <c r="G59" s="1">
        <v>424</v>
      </c>
      <c r="H59" s="41" t="s">
        <v>93</v>
      </c>
      <c r="I59" s="41"/>
      <c r="J59" s="1">
        <v>158.01</v>
      </c>
      <c r="K59" s="1">
        <v>11945.05</v>
      </c>
      <c r="L59" s="5"/>
      <c r="M59" s="1"/>
      <c r="N59" s="1"/>
    </row>
    <row r="60" spans="7:14" x14ac:dyDescent="0.25">
      <c r="G60" s="1">
        <v>4241</v>
      </c>
      <c r="H60" s="41" t="s">
        <v>94</v>
      </c>
      <c r="I60" s="41"/>
      <c r="J60" s="1">
        <v>0</v>
      </c>
      <c r="K60" s="1">
        <v>11945.05</v>
      </c>
      <c r="L60" s="5"/>
      <c r="M60" s="1"/>
      <c r="N60" s="1"/>
    </row>
    <row r="61" spans="7:14" x14ac:dyDescent="0.25">
      <c r="G61" s="1">
        <v>426</v>
      </c>
      <c r="H61" s="41" t="s">
        <v>95</v>
      </c>
      <c r="I61" s="41"/>
      <c r="J61" s="1">
        <v>1493.13</v>
      </c>
      <c r="K61" s="1">
        <v>0</v>
      </c>
      <c r="L61" s="4"/>
      <c r="M61" s="1"/>
      <c r="N61" s="1"/>
    </row>
    <row r="62" spans="7:14" x14ac:dyDescent="0.25">
      <c r="G62" s="1">
        <v>4264</v>
      </c>
      <c r="H62" s="46" t="s">
        <v>96</v>
      </c>
      <c r="I62" s="47"/>
      <c r="J62" s="1">
        <v>1493.13</v>
      </c>
      <c r="K62" s="1">
        <v>0</v>
      </c>
      <c r="L62" s="4"/>
      <c r="M62" s="1"/>
      <c r="N62" s="1"/>
    </row>
    <row r="63" spans="7:14" x14ac:dyDescent="0.25">
      <c r="G63" s="19">
        <v>4511</v>
      </c>
      <c r="H63" s="48" t="s">
        <v>169</v>
      </c>
      <c r="I63" s="47"/>
      <c r="J63" s="1"/>
      <c r="K63" s="1"/>
      <c r="L63" s="4">
        <v>875</v>
      </c>
      <c r="M63" s="1"/>
      <c r="N63" s="1"/>
    </row>
    <row r="64" spans="7:14" x14ac:dyDescent="0.25">
      <c r="G64" s="23" t="s">
        <v>151</v>
      </c>
      <c r="H64" s="24"/>
      <c r="I64" s="25"/>
      <c r="J64" s="6">
        <v>542481.75</v>
      </c>
      <c r="K64" s="6">
        <v>1212450.08</v>
      </c>
      <c r="L64" s="6">
        <v>611324.02</v>
      </c>
      <c r="M64" s="1">
        <v>114.12</v>
      </c>
      <c r="N64" s="1">
        <v>55.54</v>
      </c>
    </row>
    <row r="65" spans="7:14" x14ac:dyDescent="0.25">
      <c r="G65" s="9"/>
      <c r="H65" s="10"/>
      <c r="I65" s="10"/>
      <c r="J65" s="9"/>
      <c r="K65" s="9"/>
      <c r="L65" s="11"/>
      <c r="M65" s="9"/>
      <c r="N65" s="9"/>
    </row>
    <row r="66" spans="7:14" x14ac:dyDescent="0.25">
      <c r="G66" s="9"/>
      <c r="H66" s="10"/>
      <c r="I66" s="10"/>
      <c r="J66" s="9"/>
      <c r="K66" s="9"/>
      <c r="L66" s="11"/>
      <c r="M66" s="9"/>
      <c r="N66" s="9"/>
    </row>
  </sheetData>
  <mergeCells count="53">
    <mergeCell ref="H62:I62"/>
    <mergeCell ref="G64:I64"/>
    <mergeCell ref="H57:I57"/>
    <mergeCell ref="H59:I59"/>
    <mergeCell ref="H60:I60"/>
    <mergeCell ref="H61:I61"/>
    <mergeCell ref="H58:I58"/>
    <mergeCell ref="H63:I63"/>
    <mergeCell ref="H49:I49"/>
    <mergeCell ref="H50:I50"/>
    <mergeCell ref="H52:I52"/>
    <mergeCell ref="H55:I55"/>
    <mergeCell ref="H56:I56"/>
    <mergeCell ref="H53:I53"/>
    <mergeCell ref="H54:I54"/>
    <mergeCell ref="H43:I43"/>
    <mergeCell ref="H44:I44"/>
    <mergeCell ref="H45:I45"/>
    <mergeCell ref="H46:I46"/>
    <mergeCell ref="H48:I48"/>
    <mergeCell ref="H47:I47"/>
    <mergeCell ref="H37:I37"/>
    <mergeCell ref="H38:I38"/>
    <mergeCell ref="H39:I39"/>
    <mergeCell ref="H41:I41"/>
    <mergeCell ref="H42:I42"/>
    <mergeCell ref="H40:I40"/>
    <mergeCell ref="H32:I32"/>
    <mergeCell ref="H33:I33"/>
    <mergeCell ref="H34:I34"/>
    <mergeCell ref="H35:I35"/>
    <mergeCell ref="H36:I36"/>
    <mergeCell ref="H17:I17"/>
    <mergeCell ref="H28:I28"/>
    <mergeCell ref="H29:I29"/>
    <mergeCell ref="H30:I30"/>
    <mergeCell ref="H31:I31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23:I23"/>
    <mergeCell ref="I11:K11"/>
    <mergeCell ref="I12:K12"/>
    <mergeCell ref="H13:K13"/>
    <mergeCell ref="H14:I14"/>
    <mergeCell ref="H16:I16"/>
    <mergeCell ref="H15:I1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9:P22"/>
  <sheetViews>
    <sheetView topLeftCell="A9" workbookViewId="0">
      <selection activeCell="M11" sqref="M11:N12"/>
    </sheetView>
  </sheetViews>
  <sheetFormatPr defaultRowHeight="15" x14ac:dyDescent="0.25"/>
  <cols>
    <col min="6" max="6" width="9.140625" customWidth="1"/>
    <col min="8" max="8" width="9.140625" customWidth="1"/>
  </cols>
  <sheetData>
    <row r="9" spans="6:16" x14ac:dyDescent="0.25">
      <c r="I9" s="31" t="s">
        <v>102</v>
      </c>
      <c r="J9" s="31"/>
      <c r="K9" s="31"/>
      <c r="L9" s="31"/>
      <c r="M9" s="31"/>
      <c r="N9" s="31"/>
    </row>
    <row r="11" spans="6:16" ht="15" customHeight="1" x14ac:dyDescent="0.25">
      <c r="F11" s="26" t="s">
        <v>103</v>
      </c>
      <c r="G11" s="26"/>
      <c r="H11" s="26"/>
      <c r="I11" s="44" t="s">
        <v>174</v>
      </c>
      <c r="J11" s="44"/>
      <c r="K11" s="44" t="s">
        <v>170</v>
      </c>
      <c r="L11" s="44"/>
      <c r="M11" s="44" t="s">
        <v>173</v>
      </c>
      <c r="N11" s="44"/>
      <c r="O11" s="1" t="s">
        <v>24</v>
      </c>
      <c r="P11" s="1" t="s">
        <v>24</v>
      </c>
    </row>
    <row r="12" spans="6:16" x14ac:dyDescent="0.25">
      <c r="F12" s="26"/>
      <c r="G12" s="26"/>
      <c r="H12" s="26"/>
      <c r="I12" s="44"/>
      <c r="J12" s="44"/>
      <c r="K12" s="44"/>
      <c r="L12" s="44"/>
      <c r="M12" s="44"/>
      <c r="N12" s="44"/>
      <c r="O12" s="1"/>
      <c r="P12" s="1"/>
    </row>
    <row r="13" spans="6:16" x14ac:dyDescent="0.25">
      <c r="F13" s="26">
        <v>1</v>
      </c>
      <c r="G13" s="26"/>
      <c r="H13" s="26"/>
      <c r="I13" s="44">
        <v>2</v>
      </c>
      <c r="J13" s="44"/>
      <c r="K13" s="44">
        <v>3</v>
      </c>
      <c r="L13" s="44"/>
      <c r="M13" s="44">
        <v>4</v>
      </c>
      <c r="N13" s="44"/>
      <c r="O13" s="1" t="s">
        <v>152</v>
      </c>
      <c r="P13" s="1" t="s">
        <v>153</v>
      </c>
    </row>
    <row r="14" spans="6:16" x14ac:dyDescent="0.25">
      <c r="F14" s="41" t="s">
        <v>105</v>
      </c>
      <c r="G14" s="41"/>
      <c r="H14" s="41"/>
      <c r="I14" s="29">
        <v>1029.02</v>
      </c>
      <c r="J14" s="26"/>
      <c r="K14" s="29">
        <v>12608.67</v>
      </c>
      <c r="L14" s="26"/>
      <c r="M14" s="27">
        <v>482.04</v>
      </c>
      <c r="N14" s="26"/>
      <c r="O14" s="1">
        <v>760.12</v>
      </c>
      <c r="P14" s="1">
        <v>110.76</v>
      </c>
    </row>
    <row r="15" spans="6:16" x14ac:dyDescent="0.25">
      <c r="F15" s="26" t="s">
        <v>106</v>
      </c>
      <c r="G15" s="26"/>
      <c r="H15" s="26"/>
      <c r="I15" s="29">
        <v>319.23</v>
      </c>
      <c r="J15" s="26"/>
      <c r="K15" s="26">
        <v>1327.23</v>
      </c>
      <c r="L15" s="26"/>
      <c r="M15" s="27">
        <v>5882.05</v>
      </c>
      <c r="N15" s="26"/>
      <c r="O15" s="1">
        <v>178.83</v>
      </c>
      <c r="P15" s="1"/>
    </row>
    <row r="16" spans="6:16" x14ac:dyDescent="0.25">
      <c r="F16" s="26" t="s">
        <v>107</v>
      </c>
      <c r="G16" s="26"/>
      <c r="H16" s="26"/>
      <c r="I16" s="27">
        <v>2008.31</v>
      </c>
      <c r="J16" s="26"/>
      <c r="K16" s="27">
        <v>1244.3599999999999</v>
      </c>
      <c r="L16" s="26"/>
      <c r="M16" s="27">
        <v>1244.3599999999999</v>
      </c>
      <c r="N16" s="26"/>
      <c r="O16" s="1">
        <v>1131.6199999999999</v>
      </c>
      <c r="P16" s="1">
        <v>100</v>
      </c>
    </row>
    <row r="17" spans="6:16" x14ac:dyDescent="0.25">
      <c r="F17" s="26" t="s">
        <v>108</v>
      </c>
      <c r="G17" s="26"/>
      <c r="H17" s="26"/>
      <c r="I17" s="27">
        <v>99867.839999999997</v>
      </c>
      <c r="J17" s="27"/>
      <c r="K17" s="27">
        <v>146685.92000000001</v>
      </c>
      <c r="L17" s="26"/>
      <c r="M17" s="27">
        <v>95791.9</v>
      </c>
      <c r="N17" s="26"/>
      <c r="O17" s="1">
        <v>122.28</v>
      </c>
      <c r="P17" s="1">
        <v>59.41</v>
      </c>
    </row>
    <row r="18" spans="6:16" x14ac:dyDescent="0.25">
      <c r="F18" s="26" t="s">
        <v>109</v>
      </c>
      <c r="G18" s="26"/>
      <c r="H18" s="26"/>
      <c r="I18" s="29">
        <v>436503.26</v>
      </c>
      <c r="J18" s="26"/>
      <c r="K18" s="29">
        <v>1010684.18</v>
      </c>
      <c r="L18" s="26"/>
      <c r="M18" s="27">
        <v>499375.39</v>
      </c>
      <c r="N18" s="26"/>
      <c r="O18" s="1">
        <v>111.74</v>
      </c>
      <c r="P18" s="1">
        <v>52.54</v>
      </c>
    </row>
    <row r="19" spans="6:16" x14ac:dyDescent="0.25">
      <c r="F19" s="26" t="s">
        <v>110</v>
      </c>
      <c r="G19" s="26"/>
      <c r="H19" s="26"/>
      <c r="I19" s="26">
        <v>1493.13</v>
      </c>
      <c r="J19" s="26"/>
      <c r="K19" s="27">
        <v>26544.57</v>
      </c>
      <c r="L19" s="27"/>
      <c r="M19" s="29">
        <v>875</v>
      </c>
      <c r="N19" s="26"/>
      <c r="O19" s="1"/>
      <c r="P19" s="1">
        <v>56.25</v>
      </c>
    </row>
    <row r="20" spans="6:16" x14ac:dyDescent="0.25">
      <c r="F20" s="26" t="s">
        <v>111</v>
      </c>
      <c r="G20" s="26"/>
      <c r="H20" s="26"/>
      <c r="I20" s="27">
        <v>2638.24</v>
      </c>
      <c r="J20" s="27"/>
      <c r="K20" s="26"/>
      <c r="L20" s="26"/>
      <c r="M20" s="27">
        <v>5292.88</v>
      </c>
      <c r="N20" s="26"/>
      <c r="O20" s="1">
        <v>136.36000000000001</v>
      </c>
      <c r="P20" s="1"/>
    </row>
    <row r="21" spans="6:16" x14ac:dyDescent="0.25">
      <c r="F21" s="26" t="s">
        <v>112</v>
      </c>
      <c r="G21" s="26"/>
      <c r="H21" s="26"/>
      <c r="I21" s="26">
        <v>0</v>
      </c>
      <c r="J21" s="26"/>
      <c r="K21" s="26"/>
      <c r="L21" s="26"/>
      <c r="M21" s="26">
        <v>10</v>
      </c>
      <c r="N21" s="26"/>
      <c r="O21" s="1"/>
      <c r="P21" s="1"/>
    </row>
    <row r="22" spans="6:16" x14ac:dyDescent="0.25">
      <c r="F22" s="26" t="s">
        <v>113</v>
      </c>
      <c r="G22" s="26"/>
      <c r="H22" s="26"/>
      <c r="I22" s="32">
        <f>SUM(I14:I21)</f>
        <v>543859.03</v>
      </c>
      <c r="J22" s="32"/>
      <c r="K22" s="32">
        <f>SUM(K14:K21)</f>
        <v>1199094.9300000002</v>
      </c>
      <c r="L22" s="28"/>
      <c r="M22" s="32">
        <f>SUM(M14:M21)</f>
        <v>608953.62</v>
      </c>
      <c r="N22" s="28"/>
      <c r="O22" s="1">
        <v>114.29</v>
      </c>
      <c r="P22" s="1">
        <v>55.57</v>
      </c>
    </row>
  </sheetData>
  <mergeCells count="45">
    <mergeCell ref="I9:N9"/>
    <mergeCell ref="F14:H14"/>
    <mergeCell ref="I14:J14"/>
    <mergeCell ref="M14:N14"/>
    <mergeCell ref="K14:L14"/>
    <mergeCell ref="F13:H13"/>
    <mergeCell ref="I13:J13"/>
    <mergeCell ref="K13:L13"/>
    <mergeCell ref="M13:N13"/>
    <mergeCell ref="F11:H12"/>
    <mergeCell ref="I11:J12"/>
    <mergeCell ref="K11:L12"/>
    <mergeCell ref="M11:N12"/>
    <mergeCell ref="F15:H15"/>
    <mergeCell ref="I15:J15"/>
    <mergeCell ref="M15:N15"/>
    <mergeCell ref="K15:L15"/>
    <mergeCell ref="F16:H16"/>
    <mergeCell ref="I16:J16"/>
    <mergeCell ref="F22:H22"/>
    <mergeCell ref="I22:J22"/>
    <mergeCell ref="K22:L22"/>
    <mergeCell ref="M22:N22"/>
    <mergeCell ref="F20:H20"/>
    <mergeCell ref="I20:J20"/>
    <mergeCell ref="M20:N20"/>
    <mergeCell ref="F21:H21"/>
    <mergeCell ref="F17:H17"/>
    <mergeCell ref="M16:N16"/>
    <mergeCell ref="K16:L16"/>
    <mergeCell ref="I17:J17"/>
    <mergeCell ref="K17:L17"/>
    <mergeCell ref="M17:N17"/>
    <mergeCell ref="F18:H18"/>
    <mergeCell ref="I18:J18"/>
    <mergeCell ref="F19:H19"/>
    <mergeCell ref="K18:L18"/>
    <mergeCell ref="I19:J19"/>
    <mergeCell ref="K19:L19"/>
    <mergeCell ref="M18:N18"/>
    <mergeCell ref="M19:N19"/>
    <mergeCell ref="M21:N21"/>
    <mergeCell ref="I21:J21"/>
    <mergeCell ref="K20:L20"/>
    <mergeCell ref="K21:L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4:O55"/>
  <sheetViews>
    <sheetView topLeftCell="B17" workbookViewId="0">
      <selection activeCell="L7" sqref="L7:M8"/>
    </sheetView>
  </sheetViews>
  <sheetFormatPr defaultRowHeight="15" x14ac:dyDescent="0.25"/>
  <cols>
    <col min="7" max="7" width="20.42578125" customWidth="1"/>
  </cols>
  <sheetData>
    <row r="4" spans="5:15" x14ac:dyDescent="0.25">
      <c r="H4" s="31" t="s">
        <v>162</v>
      </c>
      <c r="I4" s="31"/>
      <c r="J4" s="31"/>
      <c r="K4" s="31"/>
      <c r="L4" s="31"/>
      <c r="M4" s="31"/>
    </row>
    <row r="5" spans="5:15" x14ac:dyDescent="0.25">
      <c r="H5" s="31" t="s">
        <v>163</v>
      </c>
      <c r="I5" s="31"/>
      <c r="J5" s="31"/>
      <c r="K5" s="31"/>
      <c r="L5" s="31"/>
      <c r="M5" s="31"/>
    </row>
    <row r="6" spans="5:15" x14ac:dyDescent="0.25">
      <c r="H6" s="33" t="s">
        <v>164</v>
      </c>
      <c r="I6" s="33"/>
      <c r="J6" s="33"/>
      <c r="K6" s="33"/>
      <c r="L6" s="33"/>
      <c r="M6" s="33"/>
    </row>
    <row r="7" spans="5:15" x14ac:dyDescent="0.25">
      <c r="E7" s="26" t="s">
        <v>103</v>
      </c>
      <c r="F7" s="26"/>
      <c r="G7" s="26"/>
      <c r="H7" s="44" t="s">
        <v>104</v>
      </c>
      <c r="I7" s="44"/>
      <c r="J7" s="26" t="s">
        <v>170</v>
      </c>
      <c r="K7" s="26"/>
      <c r="L7" s="44" t="s">
        <v>173</v>
      </c>
      <c r="M7" s="44"/>
      <c r="N7" s="44" t="s">
        <v>24</v>
      </c>
      <c r="O7" s="26" t="s">
        <v>24</v>
      </c>
    </row>
    <row r="8" spans="5:15" x14ac:dyDescent="0.25">
      <c r="E8" s="26"/>
      <c r="F8" s="26"/>
      <c r="G8" s="26"/>
      <c r="H8" s="44"/>
      <c r="I8" s="44"/>
      <c r="J8" s="26"/>
      <c r="K8" s="26"/>
      <c r="L8" s="44"/>
      <c r="M8" s="44"/>
      <c r="N8" s="44"/>
      <c r="O8" s="26"/>
    </row>
    <row r="9" spans="5:15" x14ac:dyDescent="0.25">
      <c r="E9" s="26">
        <v>1</v>
      </c>
      <c r="F9" s="26"/>
      <c r="G9" s="26"/>
      <c r="H9" s="26">
        <v>2</v>
      </c>
      <c r="I9" s="26"/>
      <c r="J9" s="26">
        <v>3</v>
      </c>
      <c r="K9" s="26"/>
      <c r="L9" s="26">
        <v>4</v>
      </c>
      <c r="M9" s="26"/>
      <c r="N9" s="1" t="s">
        <v>152</v>
      </c>
      <c r="O9" s="1" t="s">
        <v>153</v>
      </c>
    </row>
    <row r="10" spans="5:15" x14ac:dyDescent="0.25">
      <c r="E10" s="26" t="s">
        <v>115</v>
      </c>
      <c r="F10" s="26"/>
      <c r="G10" s="26"/>
      <c r="H10" s="49"/>
      <c r="I10" s="28"/>
      <c r="J10" s="29"/>
      <c r="K10" s="26"/>
      <c r="L10" s="27"/>
      <c r="M10" s="26"/>
      <c r="N10" s="1"/>
      <c r="O10" s="1"/>
    </row>
    <row r="11" spans="5:15" x14ac:dyDescent="0.25">
      <c r="E11" s="26" t="s">
        <v>116</v>
      </c>
      <c r="F11" s="26"/>
      <c r="G11" s="26"/>
      <c r="H11" s="34"/>
      <c r="I11" s="35"/>
      <c r="J11" s="27"/>
      <c r="K11" s="26"/>
      <c r="L11" s="27"/>
      <c r="M11" s="26"/>
      <c r="N11" s="1"/>
      <c r="O11" s="1"/>
    </row>
    <row r="12" spans="5:15" x14ac:dyDescent="0.25">
      <c r="E12" s="41" t="s">
        <v>117</v>
      </c>
      <c r="F12" s="41"/>
      <c r="G12" s="41"/>
      <c r="H12" s="27">
        <v>603.62</v>
      </c>
      <c r="I12" s="27"/>
      <c r="J12" s="29">
        <v>5500</v>
      </c>
      <c r="K12" s="26"/>
      <c r="L12" s="27">
        <v>663.61</v>
      </c>
      <c r="M12" s="27"/>
      <c r="N12" s="1">
        <v>401.76</v>
      </c>
      <c r="O12" s="1">
        <v>82.69</v>
      </c>
    </row>
    <row r="13" spans="5:15" x14ac:dyDescent="0.25">
      <c r="E13" s="26" t="s">
        <v>118</v>
      </c>
      <c r="F13" s="26"/>
      <c r="G13" s="26"/>
      <c r="H13" s="29"/>
      <c r="I13" s="26"/>
      <c r="J13" s="29"/>
      <c r="K13" s="26"/>
      <c r="L13" s="27"/>
      <c r="M13" s="26"/>
      <c r="N13" s="1"/>
      <c r="O13" s="1"/>
    </row>
    <row r="14" spans="5:15" x14ac:dyDescent="0.25">
      <c r="E14" s="41" t="s">
        <v>119</v>
      </c>
      <c r="F14" s="41"/>
      <c r="G14" s="41"/>
      <c r="H14" s="27">
        <v>763.16</v>
      </c>
      <c r="I14" s="27"/>
      <c r="J14" s="29">
        <v>6000</v>
      </c>
      <c r="K14" s="26"/>
      <c r="L14" s="27">
        <v>663.61</v>
      </c>
      <c r="M14" s="27"/>
      <c r="N14" s="1">
        <v>302.79000000000002</v>
      </c>
      <c r="O14" s="1">
        <v>95.83</v>
      </c>
    </row>
    <row r="15" spans="5:15" x14ac:dyDescent="0.25">
      <c r="E15" s="26" t="s">
        <v>140</v>
      </c>
      <c r="F15" s="26"/>
      <c r="G15" s="26"/>
      <c r="H15" s="26">
        <v>271.82</v>
      </c>
      <c r="I15" s="26"/>
      <c r="J15" s="29">
        <v>3000</v>
      </c>
      <c r="K15" s="29"/>
      <c r="L15" s="29">
        <v>398.17</v>
      </c>
      <c r="M15" s="26"/>
      <c r="N15" s="1">
        <v>290.91000000000003</v>
      </c>
      <c r="O15" s="1">
        <v>68.260000000000005</v>
      </c>
    </row>
    <row r="16" spans="5:15" x14ac:dyDescent="0.25">
      <c r="E16" s="41" t="s">
        <v>120</v>
      </c>
      <c r="F16" s="41"/>
      <c r="G16" s="41"/>
      <c r="H16" s="27">
        <v>859.8</v>
      </c>
      <c r="I16" s="27"/>
      <c r="J16" s="29">
        <v>4000</v>
      </c>
      <c r="K16" s="26"/>
      <c r="L16" s="27">
        <v>855.03</v>
      </c>
      <c r="M16" s="26"/>
      <c r="N16" s="1">
        <v>28.73</v>
      </c>
      <c r="O16" s="1">
        <v>100</v>
      </c>
    </row>
    <row r="17" spans="5:15" x14ac:dyDescent="0.25">
      <c r="E17" s="41" t="s">
        <v>121</v>
      </c>
      <c r="F17" s="41"/>
      <c r="G17" s="41"/>
      <c r="H17" s="27">
        <v>530.89</v>
      </c>
      <c r="I17" s="27"/>
      <c r="J17" s="29">
        <v>4000</v>
      </c>
      <c r="K17" s="26"/>
      <c r="L17" s="27">
        <v>530.89</v>
      </c>
      <c r="M17" s="27"/>
      <c r="N17" s="1">
        <v>100</v>
      </c>
      <c r="O17" s="1">
        <v>100</v>
      </c>
    </row>
    <row r="18" spans="5:15" x14ac:dyDescent="0.25">
      <c r="E18" s="41" t="s">
        <v>122</v>
      </c>
      <c r="F18" s="41"/>
      <c r="G18" s="41"/>
      <c r="H18" s="27">
        <v>17431.18</v>
      </c>
      <c r="I18" s="27"/>
      <c r="J18" s="29">
        <v>220000</v>
      </c>
      <c r="K18" s="26"/>
      <c r="L18" s="27">
        <v>3409.53</v>
      </c>
      <c r="M18" s="26"/>
      <c r="N18" s="1">
        <v>685.07</v>
      </c>
      <c r="O18" s="1">
        <v>59.7</v>
      </c>
    </row>
    <row r="19" spans="5:15" x14ac:dyDescent="0.25">
      <c r="E19" s="41" t="s">
        <v>123</v>
      </c>
      <c r="F19" s="41"/>
      <c r="G19" s="41"/>
      <c r="H19" s="27">
        <v>1990.84</v>
      </c>
      <c r="I19" s="27"/>
      <c r="J19" s="29">
        <v>15000</v>
      </c>
      <c r="K19" s="26"/>
      <c r="L19" s="27">
        <v>1420</v>
      </c>
      <c r="M19" s="26"/>
      <c r="N19" s="1">
        <v>152.84</v>
      </c>
      <c r="O19" s="1">
        <v>100</v>
      </c>
    </row>
    <row r="20" spans="5:15" x14ac:dyDescent="0.25">
      <c r="E20" s="41" t="s">
        <v>124</v>
      </c>
      <c r="F20" s="41"/>
      <c r="G20" s="41"/>
      <c r="H20" s="26">
        <v>833.65</v>
      </c>
      <c r="I20" s="26"/>
      <c r="J20" s="29">
        <v>2000</v>
      </c>
      <c r="K20" s="26"/>
      <c r="L20" s="27">
        <v>106.18</v>
      </c>
      <c r="M20" s="26"/>
      <c r="N20" s="1">
        <v>203.46</v>
      </c>
      <c r="O20" s="1">
        <v>100</v>
      </c>
    </row>
    <row r="21" spans="5:15" x14ac:dyDescent="0.25">
      <c r="E21" s="41" t="s">
        <v>156</v>
      </c>
      <c r="F21" s="41"/>
      <c r="G21" s="41"/>
      <c r="H21" s="26">
        <v>265.45</v>
      </c>
      <c r="I21" s="26"/>
      <c r="J21" s="29">
        <v>3000</v>
      </c>
      <c r="K21" s="29"/>
      <c r="L21" s="27">
        <v>97.94</v>
      </c>
      <c r="M21" s="27"/>
      <c r="N21" s="1"/>
      <c r="O21" s="1">
        <v>66.66</v>
      </c>
    </row>
    <row r="22" spans="5:15" x14ac:dyDescent="0.25">
      <c r="E22" s="41" t="s">
        <v>125</v>
      </c>
      <c r="F22" s="41"/>
      <c r="G22" s="41"/>
      <c r="H22" s="27">
        <v>2092.86</v>
      </c>
      <c r="I22" s="26"/>
      <c r="J22" s="29">
        <v>26000</v>
      </c>
      <c r="K22" s="26"/>
      <c r="L22" s="27">
        <v>1339.47</v>
      </c>
      <c r="M22" s="26"/>
      <c r="N22" s="1">
        <v>118.2</v>
      </c>
      <c r="O22" s="1">
        <v>60.65</v>
      </c>
    </row>
    <row r="23" spans="5:15" x14ac:dyDescent="0.25">
      <c r="E23" s="41" t="s">
        <v>126</v>
      </c>
      <c r="F23" s="41"/>
      <c r="G23" s="41"/>
      <c r="H23" s="27">
        <v>3015.13</v>
      </c>
      <c r="I23" s="27"/>
      <c r="J23" s="29">
        <v>20000</v>
      </c>
      <c r="K23" s="26"/>
      <c r="L23" s="27">
        <v>1840.18</v>
      </c>
      <c r="M23" s="26"/>
      <c r="N23" s="1">
        <v>36.71</v>
      </c>
      <c r="O23" s="1">
        <v>36.71</v>
      </c>
    </row>
    <row r="24" spans="5:15" x14ac:dyDescent="0.25">
      <c r="E24" s="41" t="s">
        <v>157</v>
      </c>
      <c r="F24" s="41"/>
      <c r="G24" s="41"/>
      <c r="H24" s="29">
        <v>0</v>
      </c>
      <c r="I24" s="26"/>
      <c r="J24" s="26"/>
      <c r="K24" s="26"/>
      <c r="L24" s="26"/>
      <c r="M24" s="26"/>
      <c r="N24" s="1"/>
      <c r="O24" s="1"/>
    </row>
    <row r="25" spans="5:15" x14ac:dyDescent="0.25">
      <c r="E25" s="41" t="s">
        <v>127</v>
      </c>
      <c r="F25" s="41"/>
      <c r="G25" s="41"/>
      <c r="H25" s="27">
        <v>2013.54</v>
      </c>
      <c r="I25" s="27"/>
      <c r="J25" s="29">
        <v>27000</v>
      </c>
      <c r="K25" s="26"/>
      <c r="L25" s="27">
        <v>2306</v>
      </c>
      <c r="M25" s="26"/>
      <c r="N25" s="1">
        <v>120.5</v>
      </c>
      <c r="O25" s="1">
        <v>56.19</v>
      </c>
    </row>
    <row r="26" spans="5:15" x14ac:dyDescent="0.25">
      <c r="E26" s="41" t="s">
        <v>128</v>
      </c>
      <c r="F26" s="41"/>
      <c r="G26" s="41"/>
      <c r="H26" s="50">
        <v>53292.06</v>
      </c>
      <c r="I26" s="50"/>
      <c r="J26" s="29">
        <v>700000</v>
      </c>
      <c r="K26" s="26"/>
      <c r="L26" s="29">
        <v>66867.039999999994</v>
      </c>
      <c r="M26" s="26"/>
      <c r="N26" s="1">
        <v>100.6</v>
      </c>
      <c r="O26" s="1">
        <v>57.36</v>
      </c>
    </row>
    <row r="27" spans="5:15" x14ac:dyDescent="0.25">
      <c r="E27" s="41" t="s">
        <v>129</v>
      </c>
      <c r="F27" s="41"/>
      <c r="G27" s="41"/>
      <c r="H27" s="26">
        <v>1851.48</v>
      </c>
      <c r="I27" s="26"/>
      <c r="J27" s="29">
        <v>8000</v>
      </c>
      <c r="K27" s="26"/>
      <c r="L27" s="29">
        <v>175.2</v>
      </c>
      <c r="M27" s="26"/>
      <c r="N27" s="1">
        <v>2238.8000000000002</v>
      </c>
      <c r="O27" s="1">
        <v>93.75</v>
      </c>
    </row>
    <row r="28" spans="5:15" x14ac:dyDescent="0.25">
      <c r="E28" s="41" t="s">
        <v>130</v>
      </c>
      <c r="F28" s="41"/>
      <c r="G28" s="41"/>
      <c r="H28" s="26">
        <v>651.39</v>
      </c>
      <c r="I28" s="26"/>
      <c r="J28" s="29">
        <v>5000</v>
      </c>
      <c r="K28" s="26"/>
      <c r="L28" s="27">
        <v>1224.6199999999999</v>
      </c>
      <c r="M28" s="26"/>
      <c r="N28" s="1">
        <v>538.14</v>
      </c>
      <c r="O28" s="1">
        <v>98.16</v>
      </c>
    </row>
    <row r="29" spans="5:15" x14ac:dyDescent="0.25">
      <c r="E29" s="41" t="s">
        <v>131</v>
      </c>
      <c r="F29" s="41"/>
      <c r="G29" s="41"/>
      <c r="H29" s="27">
        <v>99.54</v>
      </c>
      <c r="I29" s="27"/>
      <c r="J29" s="29">
        <v>10000</v>
      </c>
      <c r="K29" s="26"/>
      <c r="L29" s="40">
        <v>862.84</v>
      </c>
      <c r="M29" s="40"/>
      <c r="N29" s="1">
        <v>26.17</v>
      </c>
      <c r="O29" s="1">
        <v>7.5</v>
      </c>
    </row>
    <row r="30" spans="5:15" x14ac:dyDescent="0.25">
      <c r="E30" s="41" t="s">
        <v>132</v>
      </c>
      <c r="F30" s="41"/>
      <c r="G30" s="41"/>
      <c r="H30" s="26">
        <v>55.88</v>
      </c>
      <c r="I30" s="26"/>
      <c r="J30" s="26"/>
      <c r="K30" s="26"/>
      <c r="L30" s="40">
        <v>12.19</v>
      </c>
      <c r="M30" s="40"/>
      <c r="N30" s="1"/>
      <c r="O30" s="1"/>
    </row>
    <row r="31" spans="5:15" x14ac:dyDescent="0.25">
      <c r="E31" s="41" t="s">
        <v>133</v>
      </c>
      <c r="F31" s="41"/>
      <c r="G31" s="41"/>
      <c r="H31" s="49">
        <f>SUM(H32:H35)</f>
        <v>419.84000000000003</v>
      </c>
      <c r="I31" s="28"/>
      <c r="J31" s="32">
        <f>SUM(J32:J34)</f>
        <v>12235.48</v>
      </c>
      <c r="K31" s="28"/>
      <c r="L31" s="32">
        <v>40694.720000000001</v>
      </c>
      <c r="M31" s="28"/>
      <c r="N31" s="1">
        <v>474.46</v>
      </c>
      <c r="O31" s="1">
        <v>332.6</v>
      </c>
    </row>
    <row r="32" spans="5:15" x14ac:dyDescent="0.25">
      <c r="E32" s="41" t="s">
        <v>134</v>
      </c>
      <c r="F32" s="41"/>
      <c r="G32" s="41"/>
      <c r="H32" s="29">
        <v>59.66</v>
      </c>
      <c r="I32" s="26"/>
      <c r="J32" s="27">
        <v>2735.48</v>
      </c>
      <c r="K32" s="26"/>
      <c r="L32" s="26">
        <v>0</v>
      </c>
      <c r="M32" s="26"/>
      <c r="N32" s="1">
        <v>32.880000000000003</v>
      </c>
      <c r="O32" s="1">
        <v>16.43</v>
      </c>
    </row>
    <row r="33" spans="5:15" x14ac:dyDescent="0.25">
      <c r="E33" s="41" t="s">
        <v>135</v>
      </c>
      <c r="F33" s="41"/>
      <c r="G33" s="41"/>
      <c r="H33" s="27">
        <v>360.18</v>
      </c>
      <c r="I33" s="26"/>
      <c r="J33" s="29">
        <v>7500</v>
      </c>
      <c r="K33" s="26"/>
      <c r="L33" s="27">
        <v>550.88</v>
      </c>
      <c r="M33" s="26"/>
      <c r="N33" s="1">
        <v>171.76</v>
      </c>
      <c r="O33" s="1">
        <v>36.18</v>
      </c>
    </row>
    <row r="34" spans="5:15" x14ac:dyDescent="0.25">
      <c r="E34" s="41" t="s">
        <v>136</v>
      </c>
      <c r="F34" s="41"/>
      <c r="G34" s="41"/>
      <c r="H34" s="27"/>
      <c r="I34" s="27"/>
      <c r="J34" s="29">
        <v>2000</v>
      </c>
      <c r="K34" s="26"/>
      <c r="L34" s="27">
        <v>213.41</v>
      </c>
      <c r="M34" s="27"/>
      <c r="N34" s="1">
        <v>106.25</v>
      </c>
      <c r="O34" s="1">
        <v>85</v>
      </c>
    </row>
    <row r="35" spans="5:15" x14ac:dyDescent="0.25">
      <c r="E35" s="41" t="s">
        <v>137</v>
      </c>
      <c r="F35" s="41"/>
      <c r="G35" s="41"/>
      <c r="H35" s="29">
        <v>0</v>
      </c>
      <c r="I35" s="26"/>
      <c r="J35" s="26"/>
      <c r="K35" s="26"/>
      <c r="L35" s="27"/>
      <c r="M35" s="26"/>
      <c r="N35" s="1">
        <v>197.36</v>
      </c>
      <c r="O35" s="1"/>
    </row>
    <row r="36" spans="5:15" x14ac:dyDescent="0.25">
      <c r="E36" s="41" t="s">
        <v>158</v>
      </c>
      <c r="F36" s="41"/>
      <c r="G36" s="41"/>
      <c r="H36" s="26">
        <v>51.43</v>
      </c>
      <c r="I36" s="26"/>
      <c r="J36" s="49">
        <v>1100</v>
      </c>
      <c r="K36" s="28"/>
      <c r="L36" s="32">
        <v>102.42</v>
      </c>
      <c r="M36" s="28"/>
      <c r="N36" s="1">
        <v>94.05</v>
      </c>
      <c r="O36" s="1">
        <v>35.229999999999997</v>
      </c>
    </row>
    <row r="37" spans="5:15" x14ac:dyDescent="0.25">
      <c r="E37" s="26" t="s">
        <v>159</v>
      </c>
      <c r="F37" s="26"/>
      <c r="G37" s="26"/>
      <c r="H37" s="26">
        <v>51.43</v>
      </c>
      <c r="I37" s="26"/>
      <c r="J37" s="49">
        <v>1100</v>
      </c>
      <c r="K37" s="49"/>
      <c r="L37" s="32">
        <v>102.42</v>
      </c>
      <c r="M37" s="32"/>
      <c r="N37" s="1">
        <v>94.05</v>
      </c>
      <c r="O37" s="1">
        <v>35.229999999999997</v>
      </c>
    </row>
    <row r="38" spans="5:15" x14ac:dyDescent="0.25">
      <c r="E38" s="26" t="s">
        <v>138</v>
      </c>
      <c r="F38" s="26"/>
      <c r="G38" s="26"/>
      <c r="H38" s="26"/>
      <c r="I38" s="26"/>
      <c r="J38" s="26"/>
      <c r="K38" s="26"/>
      <c r="L38" s="32"/>
      <c r="M38" s="28"/>
      <c r="N38" s="1"/>
      <c r="O38" s="1"/>
    </row>
    <row r="39" spans="5:15" x14ac:dyDescent="0.25">
      <c r="E39" s="41" t="s">
        <v>146</v>
      </c>
      <c r="F39" s="41"/>
      <c r="G39" s="41"/>
      <c r="H39" s="26"/>
      <c r="I39" s="26"/>
      <c r="J39" s="29"/>
      <c r="K39" s="26"/>
      <c r="L39" s="27">
        <v>769.92</v>
      </c>
      <c r="M39" s="26"/>
      <c r="N39" s="1"/>
      <c r="O39" s="1"/>
    </row>
    <row r="40" spans="5:15" x14ac:dyDescent="0.25">
      <c r="E40" s="41" t="s">
        <v>147</v>
      </c>
      <c r="F40" s="41"/>
      <c r="G40" s="41"/>
      <c r="H40" s="26"/>
      <c r="I40" s="26"/>
      <c r="J40" s="29"/>
      <c r="K40" s="26"/>
      <c r="L40" s="27">
        <v>1031.06</v>
      </c>
      <c r="M40" s="26"/>
      <c r="N40" s="1"/>
      <c r="O40" s="1"/>
    </row>
    <row r="41" spans="5:15" x14ac:dyDescent="0.25">
      <c r="E41" s="41" t="s">
        <v>148</v>
      </c>
      <c r="F41" s="41"/>
      <c r="G41" s="41"/>
      <c r="H41" s="26"/>
      <c r="I41" s="26"/>
      <c r="J41" s="29"/>
      <c r="K41" s="29"/>
      <c r="L41" s="27"/>
      <c r="M41" s="27"/>
      <c r="N41" s="1"/>
      <c r="O41" s="1"/>
    </row>
    <row r="42" spans="5:15" x14ac:dyDescent="0.25">
      <c r="E42" s="41" t="s">
        <v>155</v>
      </c>
      <c r="F42" s="41"/>
      <c r="G42" s="41"/>
      <c r="H42" s="26"/>
      <c r="I42" s="26"/>
      <c r="J42" s="29"/>
      <c r="K42" s="26"/>
      <c r="L42" s="26"/>
      <c r="M42" s="26"/>
      <c r="N42" s="1"/>
      <c r="O42" s="1"/>
    </row>
    <row r="43" spans="5:15" x14ac:dyDescent="0.25">
      <c r="E43" s="41" t="s">
        <v>149</v>
      </c>
      <c r="F43" s="41"/>
      <c r="G43" s="41"/>
      <c r="H43" s="26"/>
      <c r="I43" s="26"/>
      <c r="J43" s="26"/>
      <c r="K43" s="26"/>
      <c r="L43" s="26"/>
      <c r="M43" s="26"/>
      <c r="N43" s="1"/>
      <c r="O43" s="1"/>
    </row>
    <row r="44" spans="5:15" x14ac:dyDescent="0.25">
      <c r="E44" s="41" t="s">
        <v>154</v>
      </c>
      <c r="F44" s="41"/>
      <c r="G44" s="41"/>
      <c r="H44" s="26">
        <v>1493.13</v>
      </c>
      <c r="I44" s="26"/>
      <c r="J44" s="40">
        <v>24421</v>
      </c>
      <c r="K44" s="40"/>
      <c r="L44" s="27">
        <v>875</v>
      </c>
      <c r="M44" s="27"/>
      <c r="N44" s="1"/>
      <c r="O44" s="1"/>
    </row>
    <row r="45" spans="5:15" x14ac:dyDescent="0.25">
      <c r="E45" s="41" t="s">
        <v>160</v>
      </c>
      <c r="F45" s="41"/>
      <c r="G45" s="41"/>
      <c r="H45" s="26">
        <v>158.01</v>
      </c>
      <c r="I45" s="26"/>
      <c r="J45" s="26">
        <v>11945.05</v>
      </c>
      <c r="K45" s="26"/>
      <c r="L45" s="27"/>
      <c r="M45" s="26"/>
      <c r="N45" s="1"/>
      <c r="O45" s="1"/>
    </row>
    <row r="46" spans="5:15" x14ac:dyDescent="0.25">
      <c r="E46" s="41" t="s">
        <v>161</v>
      </c>
      <c r="F46" s="41"/>
      <c r="G46" s="41"/>
      <c r="H46" s="26"/>
      <c r="I46" s="26"/>
      <c r="J46" s="26"/>
      <c r="K46" s="26"/>
      <c r="L46" s="27"/>
      <c r="M46" s="26"/>
      <c r="N46" s="1"/>
      <c r="O46" s="1"/>
    </row>
    <row r="47" spans="5:15" x14ac:dyDescent="0.25">
      <c r="E47" s="26" t="s">
        <v>139</v>
      </c>
      <c r="F47" s="26"/>
      <c r="G47" s="26"/>
      <c r="H47" s="49"/>
      <c r="I47" s="28"/>
      <c r="J47" s="49"/>
      <c r="K47" s="28"/>
      <c r="L47" s="32"/>
      <c r="M47" s="28"/>
      <c r="N47" s="1"/>
      <c r="O47" s="1"/>
    </row>
    <row r="48" spans="5:15" x14ac:dyDescent="0.25">
      <c r="E48" s="26" t="s">
        <v>141</v>
      </c>
      <c r="F48" s="26"/>
      <c r="G48" s="26"/>
      <c r="H48" s="29">
        <v>343880.72</v>
      </c>
      <c r="I48" s="26"/>
      <c r="J48" s="27">
        <v>729975.45</v>
      </c>
      <c r="K48" s="27"/>
      <c r="L48" s="27">
        <v>391324.5</v>
      </c>
      <c r="M48" s="26"/>
      <c r="N48" s="1">
        <v>107.04</v>
      </c>
      <c r="O48" s="1">
        <v>53.36</v>
      </c>
    </row>
    <row r="49" spans="5:15" x14ac:dyDescent="0.25">
      <c r="E49" s="26" t="s">
        <v>142</v>
      </c>
      <c r="F49" s="26"/>
      <c r="G49" s="26"/>
      <c r="H49" s="29">
        <v>13908.04</v>
      </c>
      <c r="I49" s="26"/>
      <c r="J49" s="27">
        <v>46452.98</v>
      </c>
      <c r="K49" s="27"/>
      <c r="L49" s="27">
        <v>12586.04</v>
      </c>
      <c r="M49" s="26"/>
      <c r="N49" s="1">
        <v>267.49</v>
      </c>
      <c r="O49" s="1">
        <v>69.86</v>
      </c>
    </row>
    <row r="50" spans="5:15" x14ac:dyDescent="0.25">
      <c r="E50" s="26" t="s">
        <v>143</v>
      </c>
      <c r="F50" s="26"/>
      <c r="G50" s="26"/>
      <c r="H50" s="29">
        <v>57046.37</v>
      </c>
      <c r="I50" s="26"/>
      <c r="J50" s="27">
        <v>122104.98</v>
      </c>
      <c r="K50" s="27"/>
      <c r="L50" s="27">
        <v>64668.13</v>
      </c>
      <c r="M50" s="26"/>
      <c r="N50" s="1">
        <v>107.71</v>
      </c>
      <c r="O50" s="1">
        <v>56.55</v>
      </c>
    </row>
    <row r="51" spans="5:15" x14ac:dyDescent="0.25">
      <c r="E51" s="26" t="s">
        <v>144</v>
      </c>
      <c r="F51" s="26"/>
      <c r="G51" s="26"/>
      <c r="H51" s="27">
        <v>36399.620000000003</v>
      </c>
      <c r="I51" s="27"/>
      <c r="J51" s="27">
        <v>95560.42</v>
      </c>
      <c r="K51" s="27"/>
      <c r="L51" s="27">
        <v>39963.81</v>
      </c>
      <c r="M51" s="26"/>
      <c r="N51" s="1">
        <v>128.97999999999999</v>
      </c>
      <c r="O51" s="1">
        <v>128.99</v>
      </c>
    </row>
    <row r="52" spans="5:15" x14ac:dyDescent="0.25">
      <c r="E52" s="26" t="s">
        <v>145</v>
      </c>
      <c r="F52" s="26"/>
      <c r="G52" s="26"/>
      <c r="H52" s="26">
        <v>1221.05</v>
      </c>
      <c r="I52" s="26"/>
      <c r="J52" s="27">
        <v>4645.3</v>
      </c>
      <c r="K52" s="27"/>
      <c r="L52" s="27">
        <v>840</v>
      </c>
      <c r="M52" s="27"/>
      <c r="N52" s="1"/>
      <c r="O52" s="1"/>
    </row>
    <row r="53" spans="5:15" x14ac:dyDescent="0.25">
      <c r="E53" s="26" t="s">
        <v>114</v>
      </c>
      <c r="F53" s="26"/>
      <c r="G53" s="26"/>
      <c r="H53" s="27">
        <v>2638.24</v>
      </c>
      <c r="I53" s="27"/>
      <c r="J53" s="26"/>
      <c r="K53" s="26"/>
      <c r="L53" s="27">
        <v>5292.88</v>
      </c>
      <c r="M53" s="26"/>
      <c r="N53" s="1">
        <v>136.36000000000001</v>
      </c>
      <c r="O53" s="1"/>
    </row>
    <row r="54" spans="5:15" x14ac:dyDescent="0.25">
      <c r="E54" s="26"/>
      <c r="F54" s="26"/>
      <c r="G54" s="26"/>
      <c r="H54" s="32"/>
      <c r="I54" s="32"/>
      <c r="J54" s="32"/>
      <c r="K54" s="32"/>
      <c r="L54" s="32"/>
      <c r="M54" s="32"/>
      <c r="N54" s="1"/>
      <c r="O54" s="1"/>
    </row>
    <row r="55" spans="5:15" x14ac:dyDescent="0.25">
      <c r="E55" s="10"/>
      <c r="F55" s="10"/>
      <c r="G55" s="10"/>
      <c r="H55" s="10"/>
      <c r="I55" s="10"/>
      <c r="J55" s="10"/>
      <c r="K55" s="10"/>
      <c r="L55" s="13"/>
      <c r="M55" s="10"/>
      <c r="N55" s="9"/>
    </row>
  </sheetData>
  <mergeCells count="193">
    <mergeCell ref="H4:M4"/>
    <mergeCell ref="H5:M5"/>
    <mergeCell ref="H6:M6"/>
    <mergeCell ref="E54:G54"/>
    <mergeCell ref="H54:I54"/>
    <mergeCell ref="E36:G36"/>
    <mergeCell ref="J54:K54"/>
    <mergeCell ref="J41:K41"/>
    <mergeCell ref="H7:I8"/>
    <mergeCell ref="J7:K8"/>
    <mergeCell ref="L7:M8"/>
    <mergeCell ref="E20:G20"/>
    <mergeCell ref="E31:G31"/>
    <mergeCell ref="E32:G32"/>
    <mergeCell ref="E33:G33"/>
    <mergeCell ref="E22:G22"/>
    <mergeCell ref="E23:G23"/>
    <mergeCell ref="E24:G24"/>
    <mergeCell ref="E25:G25"/>
    <mergeCell ref="E26:G26"/>
    <mergeCell ref="E27:G27"/>
    <mergeCell ref="E53:G53"/>
    <mergeCell ref="E40:G40"/>
    <mergeCell ref="E41:G41"/>
    <mergeCell ref="N7:N8"/>
    <mergeCell ref="E10:G10"/>
    <mergeCell ref="H10:I10"/>
    <mergeCell ref="J10:K10"/>
    <mergeCell ref="L10:M10"/>
    <mergeCell ref="E16:G16"/>
    <mergeCell ref="E17:G17"/>
    <mergeCell ref="E18:G18"/>
    <mergeCell ref="E19:G19"/>
    <mergeCell ref="E11:G11"/>
    <mergeCell ref="E12:G12"/>
    <mergeCell ref="E13:G13"/>
    <mergeCell ref="E14:G14"/>
    <mergeCell ref="J12:K12"/>
    <mergeCell ref="J13:K13"/>
    <mergeCell ref="J14:K14"/>
    <mergeCell ref="J15:K15"/>
    <mergeCell ref="E15:G15"/>
    <mergeCell ref="J16:K16"/>
    <mergeCell ref="L11:M11"/>
    <mergeCell ref="E42:G42"/>
    <mergeCell ref="E43:G43"/>
    <mergeCell ref="E52:G52"/>
    <mergeCell ref="J48:K48"/>
    <mergeCell ref="J49:K49"/>
    <mergeCell ref="J50:K50"/>
    <mergeCell ref="J51:K51"/>
    <mergeCell ref="J52:K52"/>
    <mergeCell ref="J33:K33"/>
    <mergeCell ref="J34:K34"/>
    <mergeCell ref="J39:K39"/>
    <mergeCell ref="J40:K40"/>
    <mergeCell ref="E48:G48"/>
    <mergeCell ref="E49:G49"/>
    <mergeCell ref="H33:I33"/>
    <mergeCell ref="E35:G35"/>
    <mergeCell ref="E45:G45"/>
    <mergeCell ref="E47:G47"/>
    <mergeCell ref="E38:G38"/>
    <mergeCell ref="E39:G39"/>
    <mergeCell ref="E34:G34"/>
    <mergeCell ref="E46:G46"/>
    <mergeCell ref="E51:G51"/>
    <mergeCell ref="H36:I36"/>
    <mergeCell ref="J36:K36"/>
    <mergeCell ref="L12:M12"/>
    <mergeCell ref="H12:I12"/>
    <mergeCell ref="H13:I13"/>
    <mergeCell ref="H14:I14"/>
    <mergeCell ref="H15:I15"/>
    <mergeCell ref="L13:M13"/>
    <mergeCell ref="L14:M14"/>
    <mergeCell ref="L15:M15"/>
    <mergeCell ref="E50:G50"/>
    <mergeCell ref="J25:K25"/>
    <mergeCell ref="J26:K26"/>
    <mergeCell ref="J27:K27"/>
    <mergeCell ref="J28:K28"/>
    <mergeCell ref="J29:K29"/>
    <mergeCell ref="J32:K32"/>
    <mergeCell ref="J17:K17"/>
    <mergeCell ref="J18:K18"/>
    <mergeCell ref="J19:K19"/>
    <mergeCell ref="J20:K20"/>
    <mergeCell ref="J22:K22"/>
    <mergeCell ref="J23:K23"/>
    <mergeCell ref="E28:G28"/>
    <mergeCell ref="E29:G29"/>
    <mergeCell ref="E30:G30"/>
    <mergeCell ref="L23:M23"/>
    <mergeCell ref="H24:I24"/>
    <mergeCell ref="H25:I25"/>
    <mergeCell ref="L25:M25"/>
    <mergeCell ref="H16:I16"/>
    <mergeCell ref="H17:I17"/>
    <mergeCell ref="H18:I18"/>
    <mergeCell ref="H19:I19"/>
    <mergeCell ref="H20:I20"/>
    <mergeCell ref="L16:M16"/>
    <mergeCell ref="L17:M17"/>
    <mergeCell ref="L19:M19"/>
    <mergeCell ref="L18:M18"/>
    <mergeCell ref="L20:M20"/>
    <mergeCell ref="L22:M22"/>
    <mergeCell ref="J24:K24"/>
    <mergeCell ref="L24:M24"/>
    <mergeCell ref="L30:M30"/>
    <mergeCell ref="H22:I22"/>
    <mergeCell ref="H23:I23"/>
    <mergeCell ref="H30:I30"/>
    <mergeCell ref="L41:M41"/>
    <mergeCell ref="L40:M40"/>
    <mergeCell ref="L33:M33"/>
    <mergeCell ref="H34:I34"/>
    <mergeCell ref="L34:M34"/>
    <mergeCell ref="H35:I35"/>
    <mergeCell ref="L35:M35"/>
    <mergeCell ref="J31:K31"/>
    <mergeCell ref="J35:K35"/>
    <mergeCell ref="L31:M31"/>
    <mergeCell ref="L36:M36"/>
    <mergeCell ref="H32:I32"/>
    <mergeCell ref="L32:M32"/>
    <mergeCell ref="H26:I26"/>
    <mergeCell ref="L26:M26"/>
    <mergeCell ref="H27:I27"/>
    <mergeCell ref="L27:M27"/>
    <mergeCell ref="H28:I28"/>
    <mergeCell ref="L28:M28"/>
    <mergeCell ref="H31:I31"/>
    <mergeCell ref="J30:K30"/>
    <mergeCell ref="L48:M48"/>
    <mergeCell ref="L49:M49"/>
    <mergeCell ref="L50:M50"/>
    <mergeCell ref="L51:M51"/>
    <mergeCell ref="L42:M42"/>
    <mergeCell ref="L45:M45"/>
    <mergeCell ref="L46:M46"/>
    <mergeCell ref="J45:K45"/>
    <mergeCell ref="J46:K46"/>
    <mergeCell ref="L43:M43"/>
    <mergeCell ref="L54:M54"/>
    <mergeCell ref="H53:I53"/>
    <mergeCell ref="J53:K53"/>
    <mergeCell ref="L53:M53"/>
    <mergeCell ref="L44:M44"/>
    <mergeCell ref="J44:K44"/>
    <mergeCell ref="H38:I38"/>
    <mergeCell ref="J38:K38"/>
    <mergeCell ref="H39:I39"/>
    <mergeCell ref="H42:I42"/>
    <mergeCell ref="H44:I44"/>
    <mergeCell ref="H46:I46"/>
    <mergeCell ref="H45:I45"/>
    <mergeCell ref="H47:I47"/>
    <mergeCell ref="J47:K47"/>
    <mergeCell ref="H48:I48"/>
    <mergeCell ref="H49:I49"/>
    <mergeCell ref="H50:I50"/>
    <mergeCell ref="H51:I51"/>
    <mergeCell ref="H52:I52"/>
    <mergeCell ref="H43:I43"/>
    <mergeCell ref="J42:K42"/>
    <mergeCell ref="L47:M47"/>
    <mergeCell ref="L52:M52"/>
    <mergeCell ref="O7:O8"/>
    <mergeCell ref="E7:G8"/>
    <mergeCell ref="E9:G9"/>
    <mergeCell ref="H9:I9"/>
    <mergeCell ref="J9:K9"/>
    <mergeCell ref="L9:M9"/>
    <mergeCell ref="E44:G44"/>
    <mergeCell ref="H21:I21"/>
    <mergeCell ref="E21:G21"/>
    <mergeCell ref="E37:G37"/>
    <mergeCell ref="H37:I37"/>
    <mergeCell ref="J37:K37"/>
    <mergeCell ref="L37:M37"/>
    <mergeCell ref="J21:K21"/>
    <mergeCell ref="L21:M21"/>
    <mergeCell ref="L38:M38"/>
    <mergeCell ref="L39:M39"/>
    <mergeCell ref="J43:K43"/>
    <mergeCell ref="H11:I11"/>
    <mergeCell ref="J11:K11"/>
    <mergeCell ref="H29:I29"/>
    <mergeCell ref="L29:M29"/>
    <mergeCell ref="H40:I40"/>
    <mergeCell ref="H41:I4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User081</dc:creator>
  <cp:lastModifiedBy>Korisnik</cp:lastModifiedBy>
  <cp:lastPrinted>2022-07-18T14:57:01Z</cp:lastPrinted>
  <dcterms:created xsi:type="dcterms:W3CDTF">2022-07-13T12:45:56Z</dcterms:created>
  <dcterms:modified xsi:type="dcterms:W3CDTF">2023-07-24T07:50:09Z</dcterms:modified>
</cp:coreProperties>
</file>